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H54" i="4" l="1"/>
  <c r="G54" i="4"/>
  <c r="F54" i="4"/>
  <c r="E54" i="4"/>
  <c r="D54" i="4"/>
  <c r="H52" i="4"/>
  <c r="H50" i="4"/>
  <c r="H48" i="4"/>
  <c r="H46" i="4"/>
  <c r="H44" i="4"/>
  <c r="H42" i="4"/>
  <c r="H40" i="4"/>
  <c r="E52" i="4"/>
  <c r="E50" i="4"/>
  <c r="E48" i="4"/>
  <c r="E46" i="4"/>
  <c r="E44" i="4"/>
  <c r="E42" i="4"/>
  <c r="E40" i="4"/>
  <c r="C54" i="4"/>
  <c r="H32" i="4"/>
  <c r="G32" i="4"/>
  <c r="F32" i="4"/>
  <c r="H30" i="4"/>
  <c r="H29" i="4"/>
  <c r="H28" i="4"/>
  <c r="H27" i="4"/>
  <c r="E32" i="4"/>
  <c r="E30" i="4"/>
  <c r="E29" i="4"/>
  <c r="E28" i="4"/>
  <c r="E27" i="4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18" i="4" l="1"/>
  <c r="E1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7" i="5"/>
  <c r="H14" i="5"/>
  <c r="H13" i="5"/>
  <c r="H12" i="5"/>
  <c r="H11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H19" i="5" s="1"/>
  <c r="E18" i="5"/>
  <c r="H18" i="5" s="1"/>
  <c r="E17" i="5"/>
  <c r="E14" i="5"/>
  <c r="E13" i="5"/>
  <c r="E12" i="5"/>
  <c r="E11" i="5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26" i="6"/>
  <c r="H21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E33" i="6" s="1"/>
  <c r="C23" i="6"/>
  <c r="C13" i="6"/>
  <c r="C5" i="6"/>
  <c r="G42" i="5" l="1"/>
  <c r="F42" i="5"/>
  <c r="D42" i="5"/>
  <c r="C42" i="5"/>
  <c r="H16" i="5"/>
  <c r="E6" i="5"/>
  <c r="H6" i="5"/>
  <c r="H42" i="5" s="1"/>
  <c r="E16" i="8"/>
  <c r="H6" i="8"/>
  <c r="H16" i="8" s="1"/>
  <c r="H65" i="6"/>
  <c r="E43" i="6"/>
  <c r="H43" i="6" s="1"/>
  <c r="H33" i="6"/>
  <c r="E23" i="6"/>
  <c r="H23" i="6" s="1"/>
  <c r="F77" i="6"/>
  <c r="G77" i="6"/>
  <c r="E13" i="6"/>
  <c r="H13" i="6" s="1"/>
  <c r="D77" i="6"/>
  <c r="C77" i="6"/>
  <c r="E5" i="6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<sst xmlns="http://schemas.openxmlformats.org/spreadsheetml/2006/main" count="201" uniqueCount="143">
  <si>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</si>
  <si>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</si>
  <si>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</si>
  <si>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</si>
  <si>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</si>
  <si>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</si>
  <si>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</si>
  <si>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</si>
  <si>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</si>
  <si>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</si>
  <si>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</si>
  <si>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</si>
  <si>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</si>
  <si>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</si>
  <si>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</si>
  <si>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</si>
  <si>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</si>
  <si>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</si>
  <si>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</si>
  <si>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</si>
  <si>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</si>
  <si>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</si>
  <si>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</si>
  <si>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</si>
  <si>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</si>
  <si>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</si>
  <si>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</si>
  <si>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</si>
  <si>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</si>
  <si>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</si>
  <si>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</si>
  <si>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</si>
  <si>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</si>
  <si>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</si>
  <si>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</si>
  <si>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</si>
  <si>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</si>
  <si>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</si>
  <si>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</si>
  <si>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</si>
  <si>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</si>
  <si>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</si>
  <si>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</si>
  <si>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</si>
  <si>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</si>
  <si>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</si>
  <si>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</si>
  <si>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</si>
  <si>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</si>
  <si>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</si>
  <si>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</si>
  <si>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</si>
  <si>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</si>
  <si>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</si>
  <si>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</si>
  <si>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</si>
  <si>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</si>
  <si>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</si>
  <si>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</si>
  <si>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</si>
  <si>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</si>
  <si>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</si>
  <si>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</si>
  <si>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</si>
  <si>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</si>
  <si>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</si>
  <si>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</si>
  <si>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</si>
  <si>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</si>
  <si>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</si>
  <si>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</si>
  <si>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</si>
  <si>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</si>
  <si>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</si>
  <si>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</si>
  <si>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</si>
  <si>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</si>
  <si>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</si>
  <si>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</si>
  <si>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</si>
  <si>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</si>
  <si>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</si>
  <si>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</si>
  <si>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</si>
  <si>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</si>
  <si>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</si>
  <si>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</si>
  <si>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</si>
  <si>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</si>
  <si>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</si>
  <si>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</si>
  <si>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</si>
  <si>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</si>
  <si>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</si>
  <si>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</si>
  <si>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</si>
  <si>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</si>
  <si>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</si>
  <si>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</si>
  <si>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</si>
  <si>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</si>
  <si>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</si>
  <si>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</si>
  <si>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</si>
  <si>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</si>
  <si>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</si>
  <si>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</si>
  <si>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</si>
  <si>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</si>
  <si>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</si>
  <si>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</si>
  <si>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</si>
  <si>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</si>
  <si>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</si>
  <si>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</si>
  <si>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</si>
  <si>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</si>
  <si>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</si>
  <si>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</si>
  <si>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</si>
  <si>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</si>
  <si>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</si>
  <si>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</si>
  <si>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</si>
  <si>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</si>
  <si>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</si>
  <si>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</si>
  <si>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</si>
  <si>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José Iturbide, Gto.
Estado Analítico del Ejercicio del Presupuesto de Egresos
Clasificación por Objeto del Gasto(Capítulo y Concepto)
Del 1 de Enero AL 31 DE DICIEMBRE DEL 2021</t>
  </si>
  <si>
    <t>Sistema para el Desarrollo Integral de la Familia del Municipio de San José Iturbide, Gto.
Estado Analítico del Ejercicio del Presupuesto de Egresos
Clasificación Ecónomica (Por Tipo de Gasto)
Del 1 de Enero AL 31 DE DICIEMBRE DEL 2021</t>
  </si>
  <si>
    <t>PRESIDENCIA</t>
  </si>
  <si>
    <t>DIRECCIÓN</t>
  </si>
  <si>
    <t>REC FINACIEROS, HUMANOS Y MATERIALES</t>
  </si>
  <si>
    <t>DESARROLLO COMUNITARIO</t>
  </si>
  <si>
    <t>ALIMENTARIOS</t>
  </si>
  <si>
    <t>ACCIONES A FAVOR DE LA  INFANCIA</t>
  </si>
  <si>
    <t>CENTRO GERONTOLÓGICO</t>
  </si>
  <si>
    <t>SERVICIOS DE SALUD A PERSONAS</t>
  </si>
  <si>
    <t>APOYOS A PERSONAS VULNERABLES</t>
  </si>
  <si>
    <t>Sistema para el Desarrollo Integral de la Familia del Municipio de San José Iturbide, Gto.
Estado Analítico del Ejercicio del Presupuesto de Egresos
Clasificación Administrativa
Del 1 de Enero AL 31 DE DICIEMBRE DEL 2021</t>
  </si>
  <si>
    <t>Gobierno (Federal/Estatal/Municipal) de Sistema para el Desarrollo Integral de la Familia del Municipio de San José Iturbide, Gto.
Estado Analítico del Ejercicio del Presupuesto de Egresos
Clasificación Administrativa
Del 1 de Enero AL 31 DE DICIEMBRE DEL 2021</t>
  </si>
  <si>
    <t>Sector Paraestatal del Gobierno (Federal/Estatal/Municipal) de Sistema para el Desarrollo Integral de la Familia del Municipio de San José Iturbide, Gto.
Estado Analítico del Ejercicio del Presupuesto de Egresos
Clasificación Administrativa
Del 1 de Enero AL 31 DE DICIEMBRE DEL 2021</t>
  </si>
  <si>
    <t>Sistema para el Desarrollo Integral de la Familia del Municipio de San José Iturbide,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</si>
</sst>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9840884.4000000004</v>
      </c>
      <c r="D5" s="14">
        <f>SUM(D6:D12)</f>
        <v>501129.34</v>
      </c>
      <c r="E5" s="14">
        <f>C5+D5</f>
        <v>10342013.74</v>
      </c>
      <c r="F5" s="14">
        <f>SUM(F6:F12)</f>
        <v>9703502.5500000007</v>
      </c>
      <c r="G5" s="14">
        <f>SUM(G6:G12)</f>
        <v>9703502.5500000007</v>
      </c>
      <c r="H5" s="14">
        <f>E5-F5</f>
        <v>638511.18999999948</v>
      </c>
    </row>
    <row r="6" spans="1:8" x14ac:dyDescent="0.2">
      <c r="A6" s="49">
        <v>1100</v>
      </c>
      <c r="B6" s="11" t="s">
        <v>70</v>
      </c>
      <c r="C6" s="15">
        <v>7151080</v>
      </c>
      <c r="D6" s="15">
        <v>0</v>
      </c>
      <c r="E6" s="15">
        <f t="shared" ref="E6:E69" si="0">C6+D6</f>
        <v>7151080</v>
      </c>
      <c r="F6" s="15">
        <v>6853653.1100000003</v>
      </c>
      <c r="G6" s="15">
        <v>6853653.1100000003</v>
      </c>
      <c r="H6" s="15">
        <f t="shared" ref="H6:H69" si="1">E6-F6</f>
        <v>297426.88999999966</v>
      </c>
    </row>
    <row r="7" spans="1:8" x14ac:dyDescent="0.2">
      <c r="A7" s="49">
        <v>1200</v>
      </c>
      <c r="B7" s="11" t="s">
        <v>71</v>
      </c>
      <c r="C7" s="15">
        <v>638030</v>
      </c>
      <c r="D7" s="15">
        <v>0</v>
      </c>
      <c r="E7" s="15">
        <f t="shared" si="0"/>
        <v>638030</v>
      </c>
      <c r="F7" s="15">
        <v>606421.18000000005</v>
      </c>
      <c r="G7" s="15">
        <v>606421.18000000005</v>
      </c>
      <c r="H7" s="15">
        <f t="shared" si="1"/>
        <v>31608.819999999949</v>
      </c>
    </row>
    <row r="8" spans="1:8" x14ac:dyDescent="0.2">
      <c r="A8" s="49">
        <v>1300</v>
      </c>
      <c r="B8" s="11" t="s">
        <v>72</v>
      </c>
      <c r="C8" s="15">
        <v>1431644</v>
      </c>
      <c r="D8" s="15">
        <v>0</v>
      </c>
      <c r="E8" s="15">
        <f t="shared" si="0"/>
        <v>1431644</v>
      </c>
      <c r="F8" s="15">
        <v>1260733.53</v>
      </c>
      <c r="G8" s="15">
        <v>1260733.53</v>
      </c>
      <c r="H8" s="15">
        <f t="shared" si="1"/>
        <v>170910.46999999997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620130.4</v>
      </c>
      <c r="D10" s="15">
        <v>501129.34</v>
      </c>
      <c r="E10" s="15">
        <f t="shared" si="0"/>
        <v>1121259.74</v>
      </c>
      <c r="F10" s="15">
        <v>982694.73</v>
      </c>
      <c r="G10" s="15">
        <v>982694.73</v>
      </c>
      <c r="H10" s="15">
        <f t="shared" si="1"/>
        <v>138565.01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2886974.06</v>
      </c>
      <c r="D13" s="15">
        <f>SUM(D14:D22)</f>
        <v>4607726</v>
      </c>
      <c r="E13" s="15">
        <f t="shared" si="0"/>
        <v>7494700.0600000005</v>
      </c>
      <c r="F13" s="15">
        <f>SUM(F14:F22)</f>
        <v>6873268.96</v>
      </c>
      <c r="G13" s="15">
        <f>SUM(G14:G22)</f>
        <v>6873268.96</v>
      </c>
      <c r="H13" s="15">
        <f t="shared" si="1"/>
        <v>621431.10000000056</v>
      </c>
    </row>
    <row r="14" spans="1:8" x14ac:dyDescent="0.2">
      <c r="A14" s="49">
        <v>2100</v>
      </c>
      <c r="B14" s="11" t="s">
        <v>75</v>
      </c>
      <c r="C14" s="15">
        <v>225000</v>
      </c>
      <c r="D14" s="15">
        <v>61000</v>
      </c>
      <c r="E14" s="15">
        <f t="shared" si="0"/>
        <v>286000</v>
      </c>
      <c r="F14" s="15">
        <v>285494.55</v>
      </c>
      <c r="G14" s="15">
        <v>285494.55</v>
      </c>
      <c r="H14" s="15">
        <f t="shared" si="1"/>
        <v>505.45000000001164</v>
      </c>
    </row>
    <row r="15" spans="1:8" x14ac:dyDescent="0.2">
      <c r="A15" s="49">
        <v>2200</v>
      </c>
      <c r="B15" s="11" t="s">
        <v>76</v>
      </c>
      <c r="C15" s="15">
        <v>250000</v>
      </c>
      <c r="D15" s="15">
        <v>255000</v>
      </c>
      <c r="E15" s="15">
        <f t="shared" si="0"/>
        <v>505000</v>
      </c>
      <c r="F15" s="15">
        <v>495529</v>
      </c>
      <c r="G15" s="15">
        <v>495529</v>
      </c>
      <c r="H15" s="15">
        <f t="shared" si="1"/>
        <v>9471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65000</v>
      </c>
      <c r="D17" s="15">
        <v>90000</v>
      </c>
      <c r="E17" s="15">
        <f t="shared" si="0"/>
        <v>155000</v>
      </c>
      <c r="F17" s="15">
        <v>154877.94</v>
      </c>
      <c r="G17" s="15">
        <v>154877.94</v>
      </c>
      <c r="H17" s="15">
        <f t="shared" si="1"/>
        <v>122.05999999999767</v>
      </c>
    </row>
    <row r="18" spans="1:8" x14ac:dyDescent="0.2">
      <c r="A18" s="49">
        <v>2500</v>
      </c>
      <c r="B18" s="11" t="s">
        <v>79</v>
      </c>
      <c r="C18" s="15">
        <v>1671100</v>
      </c>
      <c r="D18" s="15">
        <v>4378600</v>
      </c>
      <c r="E18" s="15">
        <f t="shared" si="0"/>
        <v>6049700</v>
      </c>
      <c r="F18" s="15">
        <v>5478167.7199999997</v>
      </c>
      <c r="G18" s="15">
        <v>5478167.7199999997</v>
      </c>
      <c r="H18" s="15">
        <f t="shared" si="1"/>
        <v>571532.28000000026</v>
      </c>
    </row>
    <row r="19" spans="1:8" x14ac:dyDescent="0.2">
      <c r="A19" s="49">
        <v>2600</v>
      </c>
      <c r="B19" s="11" t="s">
        <v>80</v>
      </c>
      <c r="C19" s="15">
        <v>600874.06000000006</v>
      </c>
      <c r="D19" s="15">
        <v>-118874</v>
      </c>
      <c r="E19" s="15">
        <f t="shared" si="0"/>
        <v>482000.06000000006</v>
      </c>
      <c r="F19" s="15">
        <v>442832.91</v>
      </c>
      <c r="G19" s="15">
        <v>442832.91</v>
      </c>
      <c r="H19" s="15">
        <f t="shared" si="1"/>
        <v>39167.150000000081</v>
      </c>
    </row>
    <row r="20" spans="1:8" x14ac:dyDescent="0.2">
      <c r="A20" s="49">
        <v>2700</v>
      </c>
      <c r="B20" s="11" t="s">
        <v>81</v>
      </c>
      <c r="C20" s="15">
        <v>60000</v>
      </c>
      <c r="D20" s="15">
        <v>-58000</v>
      </c>
      <c r="E20" s="15">
        <f t="shared" si="0"/>
        <v>2000</v>
      </c>
      <c r="F20" s="15">
        <v>1392</v>
      </c>
      <c r="G20" s="15">
        <v>1392</v>
      </c>
      <c r="H20" s="15">
        <f t="shared" si="1"/>
        <v>608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15000</v>
      </c>
      <c r="D22" s="15">
        <v>0</v>
      </c>
      <c r="E22" s="15">
        <f t="shared" si="0"/>
        <v>15000</v>
      </c>
      <c r="F22" s="15">
        <v>14974.84</v>
      </c>
      <c r="G22" s="15">
        <v>14974.84</v>
      </c>
      <c r="H22" s="15">
        <f t="shared" si="1"/>
        <v>25.159999999999854</v>
      </c>
    </row>
    <row r="23" spans="1:8" x14ac:dyDescent="0.2">
      <c r="A23" s="48" t="s">
        <v>63</v>
      </c>
      <c r="B23" s="7"/>
      <c r="C23" s="15">
        <f>SUM(C24:C32)</f>
        <v>1107076.8400000001</v>
      </c>
      <c r="D23" s="15">
        <f>SUM(D24:D32)</f>
        <v>482400</v>
      </c>
      <c r="E23" s="15">
        <f t="shared" si="0"/>
        <v>1589476.84</v>
      </c>
      <c r="F23" s="15">
        <f>SUM(F24:F32)</f>
        <v>1483988.69</v>
      </c>
      <c r="G23" s="15">
        <f>SUM(G24:G32)</f>
        <v>1483988.69</v>
      </c>
      <c r="H23" s="15">
        <f t="shared" si="1"/>
        <v>105488.15000000014</v>
      </c>
    </row>
    <row r="24" spans="1:8" x14ac:dyDescent="0.2">
      <c r="A24" s="49">
        <v>3100</v>
      </c>
      <c r="B24" s="11" t="s">
        <v>84</v>
      </c>
      <c r="C24" s="15">
        <v>280000</v>
      </c>
      <c r="D24" s="15">
        <v>31000</v>
      </c>
      <c r="E24" s="15">
        <f t="shared" si="0"/>
        <v>311000</v>
      </c>
      <c r="F24" s="15">
        <v>283611.08</v>
      </c>
      <c r="G24" s="15">
        <v>283611.08</v>
      </c>
      <c r="H24" s="15">
        <f t="shared" si="1"/>
        <v>27388.919999999984</v>
      </c>
    </row>
    <row r="25" spans="1:8" x14ac:dyDescent="0.2">
      <c r="A25" s="49">
        <v>3200</v>
      </c>
      <c r="B25" s="11" t="s">
        <v>85</v>
      </c>
      <c r="C25" s="15">
        <v>16000</v>
      </c>
      <c r="D25" s="15">
        <v>-16000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150000</v>
      </c>
      <c r="D27" s="15">
        <v>35400</v>
      </c>
      <c r="E27" s="15">
        <f t="shared" si="0"/>
        <v>185400</v>
      </c>
      <c r="F27" s="15">
        <v>184855.81</v>
      </c>
      <c r="G27" s="15">
        <v>184855.81</v>
      </c>
      <c r="H27" s="15">
        <f t="shared" si="1"/>
        <v>544.19000000000233</v>
      </c>
    </row>
    <row r="28" spans="1:8" x14ac:dyDescent="0.2">
      <c r="A28" s="49">
        <v>3500</v>
      </c>
      <c r="B28" s="11" t="s">
        <v>88</v>
      </c>
      <c r="C28" s="15">
        <v>254000</v>
      </c>
      <c r="D28" s="15">
        <v>430000</v>
      </c>
      <c r="E28" s="15">
        <f t="shared" si="0"/>
        <v>684000</v>
      </c>
      <c r="F28" s="15">
        <v>658615.46</v>
      </c>
      <c r="G28" s="15">
        <v>658615.46</v>
      </c>
      <c r="H28" s="15">
        <f t="shared" si="1"/>
        <v>25384.540000000037</v>
      </c>
    </row>
    <row r="29" spans="1:8" x14ac:dyDescent="0.2">
      <c r="A29" s="49">
        <v>3600</v>
      </c>
      <c r="B29" s="11" t="s">
        <v>89</v>
      </c>
      <c r="C29" s="15">
        <v>20000</v>
      </c>
      <c r="D29" s="15">
        <v>-8000</v>
      </c>
      <c r="E29" s="15">
        <f t="shared" si="0"/>
        <v>12000</v>
      </c>
      <c r="F29" s="15">
        <v>4930</v>
      </c>
      <c r="G29" s="15">
        <v>4930</v>
      </c>
      <c r="H29" s="15">
        <f t="shared" si="1"/>
        <v>7070</v>
      </c>
    </row>
    <row r="30" spans="1:8" x14ac:dyDescent="0.2">
      <c r="A30" s="49">
        <v>3700</v>
      </c>
      <c r="B30" s="11" t="s">
        <v>90</v>
      </c>
      <c r="C30" s="15">
        <v>70300</v>
      </c>
      <c r="D30" s="15">
        <v>-70000</v>
      </c>
      <c r="E30" s="15">
        <f t="shared" si="0"/>
        <v>300</v>
      </c>
      <c r="F30" s="15">
        <v>0</v>
      </c>
      <c r="G30" s="15">
        <v>0</v>
      </c>
      <c r="H30" s="15">
        <f t="shared" si="1"/>
        <v>300</v>
      </c>
    </row>
    <row r="31" spans="1:8" x14ac:dyDescent="0.2">
      <c r="A31" s="49">
        <v>3800</v>
      </c>
      <c r="B31" s="11" t="s">
        <v>91</v>
      </c>
      <c r="C31" s="15">
        <v>57302</v>
      </c>
      <c r="D31" s="15">
        <v>0</v>
      </c>
      <c r="E31" s="15">
        <f t="shared" si="0"/>
        <v>57302</v>
      </c>
      <c r="F31" s="15">
        <v>32515.88</v>
      </c>
      <c r="G31" s="15">
        <v>32515.88</v>
      </c>
      <c r="H31" s="15">
        <f t="shared" si="1"/>
        <v>24786.12</v>
      </c>
    </row>
    <row r="32" spans="1:8" x14ac:dyDescent="0.2">
      <c r="A32" s="49">
        <v>3900</v>
      </c>
      <c r="B32" s="11" t="s">
        <v>19</v>
      </c>
      <c r="C32" s="15">
        <v>259474.84</v>
      </c>
      <c r="D32" s="15">
        <v>80000</v>
      </c>
      <c r="E32" s="15">
        <f t="shared" si="0"/>
        <v>339474.83999999997</v>
      </c>
      <c r="F32" s="15">
        <v>319460.46000000002</v>
      </c>
      <c r="G32" s="15">
        <v>319460.46000000002</v>
      </c>
      <c r="H32" s="15">
        <f t="shared" si="1"/>
        <v>20014.379999999946</v>
      </c>
    </row>
    <row r="33" spans="1:8" x14ac:dyDescent="0.2">
      <c r="A33" s="48" t="s">
        <v>64</v>
      </c>
      <c r="B33" s="7"/>
      <c r="C33" s="15">
        <f>SUM(C34:C42)</f>
        <v>80000</v>
      </c>
      <c r="D33" s="15">
        <f>SUM(D34:D42)</f>
        <v>-40000</v>
      </c>
      <c r="E33" s="15">
        <f t="shared" si="0"/>
        <v>40000</v>
      </c>
      <c r="F33" s="15">
        <f>SUM(F34:F42)</f>
        <v>39766.82</v>
      </c>
      <c r="G33" s="15">
        <f>SUM(G34:G42)</f>
        <v>39766.82</v>
      </c>
      <c r="H33" s="15">
        <f t="shared" si="1"/>
        <v>233.18000000000029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80000</v>
      </c>
      <c r="D37" s="15">
        <v>-40000</v>
      </c>
      <c r="E37" s="15">
        <f t="shared" si="0"/>
        <v>40000</v>
      </c>
      <c r="F37" s="15">
        <v>39766.82</v>
      </c>
      <c r="G37" s="15">
        <v>39766.82</v>
      </c>
      <c r="H37" s="15">
        <f t="shared" si="1"/>
        <v>233.18000000000029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176000</v>
      </c>
      <c r="E43" s="15">
        <f t="shared" si="0"/>
        <v>176000</v>
      </c>
      <c r="F43" s="15">
        <f>SUM(F44:F52)</f>
        <v>172192</v>
      </c>
      <c r="G43" s="15">
        <f>SUM(G44:G52)</f>
        <v>172192</v>
      </c>
      <c r="H43" s="15">
        <f t="shared" si="1"/>
        <v>3808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176000</v>
      </c>
      <c r="E44" s="15">
        <f t="shared" si="0"/>
        <v>176000</v>
      </c>
      <c r="F44" s="15">
        <v>172192</v>
      </c>
      <c r="G44" s="15">
        <v>172192</v>
      </c>
      <c r="H44" s="15">
        <f t="shared" si="1"/>
        <v>3808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850000</v>
      </c>
      <c r="D65" s="15">
        <f>SUM(D66:D68)</f>
        <v>0</v>
      </c>
      <c r="E65" s="15">
        <f t="shared" si="0"/>
        <v>850000</v>
      </c>
      <c r="F65" s="15">
        <f>SUM(F66:F68)</f>
        <v>0</v>
      </c>
      <c r="G65" s="15">
        <f>SUM(G66:G68)</f>
        <v>0</v>
      </c>
      <c r="H65" s="15">
        <f t="shared" si="1"/>
        <v>850000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850000</v>
      </c>
      <c r="D68" s="15">
        <v>0</v>
      </c>
      <c r="E68" s="15">
        <f t="shared" si="0"/>
        <v>850000</v>
      </c>
      <c r="F68" s="15">
        <v>0</v>
      </c>
      <c r="G68" s="15">
        <v>0</v>
      </c>
      <c r="H68" s="15">
        <f t="shared" si="1"/>
        <v>850000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14764935.300000001</v>
      </c>
      <c r="D77" s="17">
        <f t="shared" si="4"/>
        <v>5727255.3399999999</v>
      </c>
      <c r="E77" s="17">
        <f t="shared" si="4"/>
        <v>20492190.640000001</v>
      </c>
      <c r="F77" s="17">
        <f t="shared" si="4"/>
        <v>18272719.020000003</v>
      </c>
      <c r="G77" s="17">
        <f t="shared" si="4"/>
        <v>18272719.020000003</v>
      </c>
      <c r="H77" s="17">
        <f t="shared" si="4"/>
        <v>2219471.62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13914935.300000001</v>
      </c>
      <c r="D6" s="50">
        <v>5551255.3399999999</v>
      </c>
      <c r="E6" s="50">
        <f>C6+D6</f>
        <v>19466190.640000001</v>
      </c>
      <c r="F6" s="50">
        <v>18100527.02</v>
      </c>
      <c r="G6" s="50">
        <v>18100527.02</v>
      </c>
      <c r="H6" s="50">
        <f>E6-F6</f>
        <v>1365663.620000001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850000</v>
      </c>
      <c r="D8" s="50">
        <v>176000</v>
      </c>
      <c r="E8" s="50">
        <f>C8+D8</f>
        <v>1026000</v>
      </c>
      <c r="F8" s="50">
        <v>172192</v>
      </c>
      <c r="G8" s="50">
        <v>172192</v>
      </c>
      <c r="H8" s="50">
        <f>E8-F8</f>
        <v>853808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14764935.300000001</v>
      </c>
      <c r="D16" s="17">
        <f>SUM(D6+D8+D10+D12+D14)</f>
        <v>5727255.3399999999</v>
      </c>
      <c r="E16" s="17">
        <f>SUM(E6+E8+E10+E12+E14)</f>
        <v>20492190.640000001</v>
      </c>
      <c r="F16" s="17">
        <f t="shared" ref="F16:H16" si="0">SUM(F6+F8+F10+F12+F14)</f>
        <v>18272719.02</v>
      </c>
      <c r="G16" s="17">
        <f t="shared" si="0"/>
        <v>18272719.02</v>
      </c>
      <c r="H16" s="17">
        <f t="shared" si="0"/>
        <v>2219471.620000001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6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360005.93</v>
      </c>
      <c r="D7" s="15">
        <v>-40000</v>
      </c>
      <c r="E7" s="15">
        <f>C7+D7</f>
        <v>320005.93</v>
      </c>
      <c r="F7" s="15">
        <v>278556.02</v>
      </c>
      <c r="G7" s="15">
        <v>278556.02</v>
      </c>
      <c r="H7" s="15">
        <f>E7-F7</f>
        <v>41449.909999999974</v>
      </c>
    </row>
    <row r="8" spans="1:8" x14ac:dyDescent="0.2">
      <c r="A8" s="4" t="s">
        <v>131</v>
      </c>
      <c r="B8" s="22"/>
      <c r="C8" s="15">
        <v>1756734.36</v>
      </c>
      <c r="D8" s="15">
        <v>273129.34000000003</v>
      </c>
      <c r="E8" s="15">
        <f t="shared" ref="E8:E13" si="0">C8+D8</f>
        <v>2029863.7000000002</v>
      </c>
      <c r="F8" s="15">
        <v>1885977.54</v>
      </c>
      <c r="G8" s="15">
        <v>1885977.54</v>
      </c>
      <c r="H8" s="15">
        <f t="shared" ref="H8:H13" si="1">E8-F8</f>
        <v>143886.16000000015</v>
      </c>
    </row>
    <row r="9" spans="1:8" x14ac:dyDescent="0.2">
      <c r="A9" s="4" t="s">
        <v>132</v>
      </c>
      <c r="B9" s="22"/>
      <c r="C9" s="15">
        <v>5999606.8700000001</v>
      </c>
      <c r="D9" s="15">
        <v>5414126</v>
      </c>
      <c r="E9" s="15">
        <f t="shared" si="0"/>
        <v>11413732.870000001</v>
      </c>
      <c r="F9" s="15">
        <v>10551361.050000001</v>
      </c>
      <c r="G9" s="15">
        <v>10551361.050000001</v>
      </c>
      <c r="H9" s="15">
        <f t="shared" si="1"/>
        <v>862371.8200000003</v>
      </c>
    </row>
    <row r="10" spans="1:8" x14ac:dyDescent="0.2">
      <c r="A10" s="4" t="s">
        <v>133</v>
      </c>
      <c r="B10" s="22"/>
      <c r="C10" s="15">
        <v>112829.68</v>
      </c>
      <c r="D10" s="15">
        <v>0</v>
      </c>
      <c r="E10" s="15">
        <f t="shared" si="0"/>
        <v>112829.68</v>
      </c>
      <c r="F10" s="15">
        <v>59774.82</v>
      </c>
      <c r="G10" s="15">
        <v>59774.82</v>
      </c>
      <c r="H10" s="15">
        <f t="shared" si="1"/>
        <v>53054.859999999993</v>
      </c>
    </row>
    <row r="11" spans="1:8" x14ac:dyDescent="0.2">
      <c r="A11" s="4" t="s">
        <v>134</v>
      </c>
      <c r="B11" s="22"/>
      <c r="C11" s="15">
        <v>1316332.92</v>
      </c>
      <c r="D11" s="15">
        <v>0</v>
      </c>
      <c r="E11" s="15">
        <f t="shared" si="0"/>
        <v>1316332.92</v>
      </c>
      <c r="F11" s="15">
        <v>460121.46</v>
      </c>
      <c r="G11" s="15">
        <v>460121.46</v>
      </c>
      <c r="H11" s="15">
        <f t="shared" si="1"/>
        <v>856211.46</v>
      </c>
    </row>
    <row r="12" spans="1:8" x14ac:dyDescent="0.2">
      <c r="A12" s="4" t="s">
        <v>135</v>
      </c>
      <c r="B12" s="22"/>
      <c r="C12" s="15">
        <v>3055125.41</v>
      </c>
      <c r="D12" s="15">
        <v>80000</v>
      </c>
      <c r="E12" s="15">
        <f t="shared" si="0"/>
        <v>3135125.41</v>
      </c>
      <c r="F12" s="15">
        <v>2974228.65</v>
      </c>
      <c r="G12" s="15">
        <v>2974228.65</v>
      </c>
      <c r="H12" s="15">
        <f t="shared" si="1"/>
        <v>160896.76000000024</v>
      </c>
    </row>
    <row r="13" spans="1:8" x14ac:dyDescent="0.2">
      <c r="A13" s="4" t="s">
        <v>136</v>
      </c>
      <c r="B13" s="22"/>
      <c r="C13" s="15">
        <v>792185.49</v>
      </c>
      <c r="D13" s="15">
        <v>0</v>
      </c>
      <c r="E13" s="15">
        <f t="shared" si="0"/>
        <v>792185.49</v>
      </c>
      <c r="F13" s="15">
        <v>791145.94</v>
      </c>
      <c r="G13" s="15">
        <v>791145.94</v>
      </c>
      <c r="H13" s="15">
        <f t="shared" si="1"/>
        <v>1039.5500000000466</v>
      </c>
    </row>
    <row r="14" spans="1:8" x14ac:dyDescent="0.2">
      <c r="A14" s="4" t="s">
        <v>137</v>
      </c>
      <c r="B14" s="22"/>
      <c r="C14" s="15">
        <v>1077315.8999999999</v>
      </c>
      <c r="D14" s="15">
        <v>0</v>
      </c>
      <c r="E14" s="15">
        <f t="shared" ref="E14" si="2">C14+D14</f>
        <v>1077315.8999999999</v>
      </c>
      <c r="F14" s="15">
        <v>1054673.01</v>
      </c>
      <c r="G14" s="15">
        <v>1054673.01</v>
      </c>
      <c r="H14" s="15">
        <f t="shared" ref="H14" si="3">E14-F14</f>
        <v>22642.889999999898</v>
      </c>
    </row>
    <row r="15" spans="1:8" x14ac:dyDescent="0.2">
      <c r="A15" s="4" t="s">
        <v>138</v>
      </c>
      <c r="B15" s="22"/>
      <c r="C15" s="15">
        <v>294798.74</v>
      </c>
      <c r="D15" s="15">
        <v>0</v>
      </c>
      <c r="E15" s="15">
        <f t="shared" ref="E15" si="4">C15+D15</f>
        <v>294798.74</v>
      </c>
      <c r="F15" s="15">
        <v>216880.53</v>
      </c>
      <c r="G15" s="15">
        <v>216880.53</v>
      </c>
      <c r="H15" s="15">
        <f t="shared" ref="H15" si="5">E15-F15</f>
        <v>77918.209999999992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14764935.300000001</v>
      </c>
      <c r="D18" s="23">
        <f t="shared" si="6"/>
        <v>5727255.3399999999</v>
      </c>
      <c r="E18" s="23">
        <f t="shared" si="6"/>
        <v>20492190.639999997</v>
      </c>
      <c r="F18" s="23">
        <f t="shared" si="6"/>
        <v>18272719.020000007</v>
      </c>
      <c r="G18" s="23">
        <f t="shared" si="6"/>
        <v>18272719.020000007</v>
      </c>
      <c r="H18" s="23">
        <f t="shared" si="6"/>
        <v>2219471.62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8116347.1600000001</v>
      </c>
      <c r="D6" s="15">
        <f t="shared" si="0"/>
        <v>5647255.3399999999</v>
      </c>
      <c r="E6" s="15">
        <f t="shared" si="0"/>
        <v>13763602.5</v>
      </c>
      <c r="F6" s="15">
        <f t="shared" si="0"/>
        <v>12715894.610000001</v>
      </c>
      <c r="G6" s="15">
        <f t="shared" si="0"/>
        <v>12715894.610000001</v>
      </c>
      <c r="H6" s="15">
        <f t="shared" si="0"/>
        <v>1047707.8900000001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2116740.29</v>
      </c>
      <c r="D9" s="15">
        <v>233129.34</v>
      </c>
      <c r="E9" s="15">
        <f t="shared" si="1"/>
        <v>2349869.63</v>
      </c>
      <c r="F9" s="15">
        <v>2164533.56</v>
      </c>
      <c r="G9" s="15">
        <v>2164533.56</v>
      </c>
      <c r="H9" s="15">
        <f t="shared" si="2"/>
        <v>185336.06999999983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5999606.8700000001</v>
      </c>
      <c r="D11" s="15">
        <v>5414126</v>
      </c>
      <c r="E11" s="15">
        <f t="shared" si="1"/>
        <v>11413732.870000001</v>
      </c>
      <c r="F11" s="15">
        <v>10551361.050000001</v>
      </c>
      <c r="G11" s="15">
        <v>10551361.050000001</v>
      </c>
      <c r="H11" s="15">
        <f t="shared" si="2"/>
        <v>862371.8200000003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6648588.1399999997</v>
      </c>
      <c r="D16" s="15">
        <f t="shared" si="3"/>
        <v>80000</v>
      </c>
      <c r="E16" s="15">
        <f t="shared" si="3"/>
        <v>6728588.1399999997</v>
      </c>
      <c r="F16" s="15">
        <f t="shared" si="3"/>
        <v>5556824.4100000001</v>
      </c>
      <c r="G16" s="15">
        <f t="shared" si="3"/>
        <v>5556824.4100000001</v>
      </c>
      <c r="H16" s="15">
        <f t="shared" si="3"/>
        <v>1171763.7299999995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112829.68</v>
      </c>
      <c r="D18" s="15">
        <v>0</v>
      </c>
      <c r="E18" s="15">
        <f t="shared" ref="E18:E23" si="5">C18+D18</f>
        <v>112829.68</v>
      </c>
      <c r="F18" s="15">
        <v>59774.82</v>
      </c>
      <c r="G18" s="15">
        <v>59774.82</v>
      </c>
      <c r="H18" s="15">
        <f t="shared" si="4"/>
        <v>53054.859999999993</v>
      </c>
    </row>
    <row r="19" spans="1:8" x14ac:dyDescent="0.2">
      <c r="A19" s="38"/>
      <c r="B19" s="42" t="s">
        <v>21</v>
      </c>
      <c r="C19" s="15">
        <v>1077315.8999999999</v>
      </c>
      <c r="D19" s="15">
        <v>0</v>
      </c>
      <c r="E19" s="15">
        <f t="shared" si="5"/>
        <v>1077315.8999999999</v>
      </c>
      <c r="F19" s="15">
        <v>1054673.01</v>
      </c>
      <c r="G19" s="15">
        <v>1054673.01</v>
      </c>
      <c r="H19" s="15">
        <f t="shared" si="4"/>
        <v>22642.889999999898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5458442.5599999996</v>
      </c>
      <c r="D22" s="15">
        <v>80000</v>
      </c>
      <c r="E22" s="15">
        <f t="shared" si="5"/>
        <v>5538442.5599999996</v>
      </c>
      <c r="F22" s="15">
        <v>4442376.58</v>
      </c>
      <c r="G22" s="15">
        <v>4442376.58</v>
      </c>
      <c r="H22" s="15">
        <f t="shared" si="4"/>
        <v>1096065.9799999995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14764935.300000001</v>
      </c>
      <c r="D42" s="23">
        <f t="shared" si="12"/>
        <v>5727255.3399999999</v>
      </c>
      <c r="E42" s="23">
        <f t="shared" si="12"/>
        <v>20492190.640000001</v>
      </c>
      <c r="F42" s="23">
        <f t="shared" si="12"/>
        <v>18272719.020000003</v>
      </c>
      <c r="G42" s="23">
        <f t="shared" si="12"/>
        <v>18272719.020000003</v>
      </c>
      <c r="H42" s="23">
        <f t="shared" si="12"/>
        <v>2219471.6199999996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2018-03-08T21:21:25Z</cp:lastPrinted>
  <dcterms:created xsi:type="dcterms:W3CDTF">2014-02-10T03:37:14Z</dcterms:created>
  <dcterms:modified xsi:type="dcterms:W3CDTF">2022-01-19T16:43:03Z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