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2733A59D-79C1-47EC-BACA-C20E117A2767}" xr6:coauthVersionLast="46" xr6:coauthVersionMax="46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<sst xmlns="http://schemas.openxmlformats.org/spreadsheetml/2006/main" count="952" uniqueCount="674">
  <si>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</si>
  <si>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</si>
  <si>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</si>
  <si>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</si>
  <si>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</si>
  <si>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</si>
  <si>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</si>
  <si>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</si>
  <si>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</si>
  <si>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</si>
  <si>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</si>
  <si>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</si>
  <si>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</si>
  <si>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</si>
  <si>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</si>
  <si>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</si>
  <si>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</si>
  <si>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</si>
  <si>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</si>
  <si>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</si>
  <si>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</si>
  <si>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</si>
  <si>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</si>
  <si>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</si>
  <si>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</si>
  <si>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</si>
  <si>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</si>
  <si>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</si>
  <si>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</si>
  <si>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</si>
  <si>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</si>
  <si>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</si>
  <si>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</si>
  <si>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</si>
  <si>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</si>
  <si>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</si>
  <si>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</si>
  <si>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</si>
  <si>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</si>
  <si>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</si>
  <si>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</si>
  <si>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</si>
  <si>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</si>
  <si>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</si>
  <si>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</si>
  <si>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</si>
  <si>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</si>
  <si>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</si>
  <si>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</si>
  <si>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</si>
  <si>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</si>
  <si>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</si>
  <si>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</si>
  <si>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</si>
  <si>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</si>
  <si>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</si>
  <si>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</si>
  <si>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</si>
  <si>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</si>
  <si>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</si>
  <si>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</si>
  <si>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</si>
  <si>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</si>
  <si>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</si>
  <si>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</si>
  <si>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</si>
  <si>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</si>
  <si>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</si>
  <si>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</si>
  <si>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</si>
  <si>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</si>
  <si>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</si>
  <si>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</si>
  <si>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</si>
  <si>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</si>
  <si>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</si>
  <si>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</si>
  <si>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</si>
  <si>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</si>
  <si>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</si>
  <si>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</si>
  <si>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</si>
  <si>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</si>
  <si>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</si>
  <si>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</si>
  <si>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</si>
  <si>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</si>
  <si>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</si>
  <si>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</si>
  <si>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</si>
  <si>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</si>
  <si>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</si>
  <si>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</si>
  <si>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</si>
  <si>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</si>
  <si>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</si>
  <si>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</si>
  <si>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</si>
  <si>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</si>
  <si>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</si>
  <si>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</si>
  <si>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</si>
  <si>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</si>
  <si>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</si>
  <si>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</si>
  <si>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</si>
  <si>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</si>
  <si>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</si>
  <si>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</si>
  <si>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</si>
  <si>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</si>
  <si>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</si>
  <si>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</si>
  <si>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</si>
  <si>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</si>
  <si>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</si>
  <si>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</si>
  <si>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</si>
  <si>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</si>
  <si>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</si>
  <si>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</si>
  <si>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</si>
  <si>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</si>
  <si>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</si>
  <si>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</si>
  <si>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</si>
  <si>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</si>
  <si>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</si>
  <si>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</si>
  <si>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</si>
  <si>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</si>
  <si>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</si>
  <si>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</si>
  <si>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</si>
  <si>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</si>
  <si>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</si>
  <si>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</si>
  <si>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</si>
  <si>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</si>
  <si>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</si>
  <si>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</si>
  <si>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</si>
  <si>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</si>
  <si>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</si>
  <si>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</si>
  <si>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</si>
  <si>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</si>
  <si>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</si>
  <si>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</si>
  <si>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</si>
  <si>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</si>
  <si>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</si>
  <si>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</si>
  <si>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</si>
  <si>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</si>
  <si>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</si>
  <si>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</si>
  <si>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</si>
  <si>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</si>
  <si>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</si>
  <si>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</si>
  <si>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</si>
  <si>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</si>
  <si>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</si>
  <si>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</si>
  <si>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</si>
  <si>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</si>
  <si>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</si>
  <si>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</si>
  <si>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</si>
  <si>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</si>
  <si>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</si>
  <si>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</si>
  <si>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</si>
  <si>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</si>
  <si>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</si>
  <si>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</si>
  <si>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</si>
  <si>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</si>
  <si>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</si>
  <si>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</si>
  <si>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</si>
  <si>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</si>
  <si>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</si>
  <si>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</si>
  <si>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</si>
  <si>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</si>
  <si>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</si>
  <si>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</si>
  <si>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</si>
  <si>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</si>
  <si>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</si>
  <si>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</si>
  <si>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</si>
  <si>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</si>
  <si>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</si>
  <si>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</si>
  <si>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</si>
  <si>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</si>
  <si>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</si>
  <si>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</si>
  <si>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</si>
  <si>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</si>
  <si>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</si>
  <si>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</si>
  <si>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</si>
  <si>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</si>
  <si>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</si>
  <si>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</si>
  <si>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</si>
  <si>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</si>
  <si>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</si>
  <si>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</si>
  <si>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</si>
  <si>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</si>
  <si>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</si>
  <si>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</si>
  <si>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</si>
  <si>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</si>
  <si>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</si>
  <si>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</si>
  <si>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</si>
  <si>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</si>
  <si>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</si>
  <si>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</si>
  <si>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</si>
  <si>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</si>
  <si>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</si>
  <si>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</si>
  <si>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</si>
  <si>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</si>
  <si>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</si>
  <si>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</si>
  <si>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</si>
  <si>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</si>
  <si>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</si>
  <si>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</si>
  <si>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</si>
  <si>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</si>
  <si>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</si>
  <si>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</si>
  <si>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</si>
  <si>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</si>
  <si>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</si>
  <si>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</si>
  <si>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</si>
  <si>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</si>
  <si>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</si>
  <si>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</si>
  <si>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</si>
  <si>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</si>
  <si>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</si>
  <si>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</si>
  <si>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</si>
  <si>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</si>
  <si>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</si>
  <si>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</si>
  <si>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</si>
  <si>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</si>
  <si>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</si>
  <si>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</si>
  <si>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</si>
  <si>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</si>
  <si>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</si>
  <si>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</si>
  <si>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</si>
  <si>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</si>
  <si>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</si>
  <si>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</si>
  <si>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</si>
  <si>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</si>
  <si>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</si>
  <si>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</si>
  <si>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</si>
  <si>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</si>
  <si>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</si>
  <si>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</si>
  <si>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</si>
  <si>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</si>
  <si>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</si>
  <si>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</si>
  <si>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</si>
  <si>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</si>
  <si>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</si>
  <si>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</si>
  <si>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</si>
  <si>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</si>
  <si>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</si>
  <si>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</si>
  <si>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</si>
  <si>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</si>
  <si>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</si>
  <si>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</si>
  <si>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</si>
  <si>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</si>
  <si>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</si>
  <si>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</si>
  <si>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</si>
  <si>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</si>
  <si>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</si>
  <si>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</si>
  <si>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</si>
  <si>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</si>
  <si>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</si>
  <si>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</si>
  <si>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</si>
  <si>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</si>
  <si>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</si>
  <si>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</si>
  <si>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</si>
  <si>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</si>
  <si>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</si>
  <si>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</si>
  <si>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</si>
  <si>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</si>
  <si>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</si>
  <si>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</si>
  <si>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</si>
  <si>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</si>
  <si>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</si>
  <si>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</si>
  <si>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</si>
  <si>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</si>
  <si>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</si>
  <si>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</si>
  <si>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</si>
  <si>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</si>
  <si>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</si>
  <si>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</si>
  <si>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</si>
  <si>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</si>
  <si>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</si>
  <si>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</si>
  <si>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</si>
  <si>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</si>
  <si>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</si>
  <si>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</si>
  <si>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</si>
  <si>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</si>
  <si>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</si>
  <si>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</si>
  <si>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</si>
  <si>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</si>
  <si>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</si>
  <si>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</si>
  <si>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</si>
  <si>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</si>
  <si>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</si>
  <si>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</si>
  <si>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</si>
  <si>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</si>
  <si>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</si>
  <si>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</si>
  <si>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</si>
  <si>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</si>
  <si>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</si>
  <si>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</si>
  <si>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</si>
  <si>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</si>
  <si>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</si>
  <si>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</si>
  <si>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</si>
  <si>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</si>
  <si>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</si>
  <si>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</si>
  <si>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</si>
  <si>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</si>
  <si>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</si>
  <si>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</si>
  <si>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</si>
  <si>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</si>
  <si>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</si>
  <si>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</si>
  <si>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</si>
  <si>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</si>
  <si>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</si>
  <si>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</si>
  <si>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</si>
  <si>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</si>
  <si>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</si>
  <si>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</si>
  <si>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</si>
  <si>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</si>
  <si>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</si>
  <si>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</si>
  <si>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</si>
  <si>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</si>
  <si>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</si>
  <si>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</si>
  <si>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</si>
  <si>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</si>
  <si>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</si>
  <si>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</si>
  <si>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</si>
  <si>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</si>
  <si>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</si>
  <si>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</si>
  <si>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</si>
  <si>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</si>
  <si>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</si>
  <si>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</si>
  <si>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</si>
  <si>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</si>
  <si>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</si>
  <si>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</si>
  <si>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</si>
  <si>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</si>
  <si>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</si>
  <si>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</si>
  <si>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</si>
  <si>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</si>
  <si>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</si>
  <si>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</si>
  <si>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</si>
  <si>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</si>
  <si>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</si>
  <si>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</si>
  <si>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</si>
  <si>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</si>
  <si>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</si>
  <si>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</si>
  <si>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</si>
  <si>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</si>
  <si>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</si>
  <si>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</si>
  <si>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</si>
  <si>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</si>
  <si>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</si>
  <si>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</si>
  <si>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</si>
  <si>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</si>
  <si>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</si>
  <si>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</si>
  <si>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</si>
  <si>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</si>
  <si>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</si>
  <si>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</si>
  <si>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</si>
  <si>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</si>
  <si>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</si>
  <si>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</si>
  <si>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</si>
  <si>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</si>
  <si>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</si>
  <si>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</si>
  <si>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</si>
  <si>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</si>
  <si>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</si>
  <si>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</si>
  <si>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</si>
  <si>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</si>
  <si>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</si>
  <si>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</si>
  <si>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</si>
  <si>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</si>
  <si>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</si>
  <si>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</si>
  <si>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</si>
  <si>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</si>
  <si>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</si>
  <si>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</si>
  <si>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</si>
  <si>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</si>
  <si>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</si>
  <si>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</si>
  <si>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</si>
  <si>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</si>
  <si>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</si>
  <si>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</si>
  <si>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</si>
  <si>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</si>
  <si>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</si>
  <si>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</si>
  <si>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</si>
  <si>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</si>
  <si>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</si>
  <si>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</si>
  <si>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</si>
  <si>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</si>
  <si>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</si>
  <si>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</si>
  <si>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</si>
  <si>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</si>
  <si>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</si>
  <si>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</si>
  <si>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</si>
  <si>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</si>
  <si>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</si>
  <si>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</si>
  <si>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</si>
  <si>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</si>
  <si>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</si>
  <si>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</si>
  <si>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</si>
  <si>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</si>
  <si>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</si>
  <si>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</si>
  <si>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</si>
  <si>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</si>
  <si>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</si>
  <si>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</si>
  <si>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</si>
  <si>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</si>
  <si>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</si>
  <si>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</si>
  <si>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</si>
  <si>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</si>
  <si>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</si>
  <si>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</si>
  <si>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</si>
  <si>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</si>
  <si>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</si>
  <si>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</si>
  <si>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</si>
  <si>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</si>
  <si>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</si>
  <si>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</si>
  <si>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</si>
  <si>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</si>
  <si>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</si>
  <si>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</si>
  <si>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</si>
  <si>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</si>
  <si>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</si>
  <si>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</si>
  <si>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</si>
  <si>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</si>
  <si>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</si>
  <si>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</si>
  <si>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</si>
  <si>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</si>
  <si>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</si>
  <si>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</si>
  <si>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</si>
  <si>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</si>
  <si>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</si>
  <si>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</si>
  <si>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</si>
  <si>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</si>
  <si>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</si>
  <si>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</si>
  <si>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</si>
  <si>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</si>
  <si>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</si>
  <si>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</si>
  <si>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</si>
  <si>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</si>
  <si>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</si>
  <si>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</si>
  <si>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</si>
  <si>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</si>
  <si>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</si>
  <si>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</si>
  <si>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</si>
  <si>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</si>
  <si>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</si>
  <si>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</si>
  <si>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</si>
  <si>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</si>
  <si>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</si>
  <si>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</si>
  <si>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</si>
  <si>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</si>
  <si>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</si>
  <si>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</si>
  <si>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</si>
  <si>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</si>
  <si>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</si>
  <si>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</si>
  <si>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</si>
  <si>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</si>
  <si>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</si>
  <si>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</si>
  <si>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</si>
  <si>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</si>
  <si>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</si>
  <si>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</si>
  <si>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</si>
  <si>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</si>
  <si>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</si>
  <si>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</si>
  <si>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</si>
  <si>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</si>
  <si>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</si>
  <si>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</si>
  <si>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</si>
  <si>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</si>
  <si>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</si>
  <si>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</si>
  <si>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</si>
  <si>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</si>
  <si>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</si>
  <si>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</si>
  <si>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</si>
  <si>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</si>
  <si>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</si>
  <si>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</si>
  <si>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</si>
  <si>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</si>
  <si>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</si>
  <si>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</si>
  <si>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</si>
  <si>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</si>
  <si>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</si>
  <si>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</si>
  <si>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</si>
  <si>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</si>
  <si>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</si>
  <si>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</si>
  <si>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</si>
  <si>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</si>
  <si>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</si>
  <si>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</si>
  <si>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</si>
  <si>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</si>
  <si>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</si>
  <si>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</si>
  <si>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</si>
  <si>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</si>
  <si>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</si>
  <si>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</si>
  <si>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</si>
  <si>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</si>
  <si>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</si>
  <si>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</si>
  <si>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</si>
  <si>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</si>
  <si>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</si>
  <si>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</si>
  <si>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</si>
  <si>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</si>
  <si>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</si>
  <si>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</si>
  <si>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</si>
  <si>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</si>
  <si>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</si>
  <si>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</si>
  <si>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</si>
  <si>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</si>
  <si>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</si>
  <si>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</si>
  <si>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</si>
  <si>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</si>
  <si>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</si>
  <si>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</si>
  <si>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</si>
  <si>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</si>
  <si>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</si>
  <si>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</si>
  <si>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</si>
  <si>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</si>
  <si>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</si>
  <si>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</si>
  <si>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</si>
  <si>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</si>
  <si>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</si>
  <si>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</si>
  <si>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</si>
  <si>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</si>
  <si>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</si>
  <si>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</si>
  <si>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</si>
  <si>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</si>
  <si>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</si>
  <si>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</si>
  <si>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</si>
  <si>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</si>
  <si>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</si>
  <si>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</si>
  <si>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</si>
  <si>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</si>
  <si>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</si>
  <si>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y Atención a la Juventud Iturbidense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</si>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</sst>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left" vertical="top" indent="1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89859</xdr:colOff>
      <xdr:row>0</xdr:row>
      <xdr:rowOff>179717</xdr:rowOff>
    </xdr:from>
    <xdr:to>
      <xdr:col>8</xdr:col>
      <xdr:colOff>1699342</xdr:colOff>
      <xdr:row>2</xdr:row>
      <xdr:rowOff>121238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761377-4049-47A8-8684-73381C6F6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7453" y="179717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2848514</xdr:colOff>
      <xdr:row>155</xdr:row>
      <xdr:rowOff>107830</xdr:rowOff>
    </xdr:from>
    <xdr:to>
      <xdr:col>5</xdr:col>
      <xdr:colOff>454369</xdr:colOff>
      <xdr:row>159</xdr:row>
      <xdr:rowOff>105810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BB0B7B-BAE7-4073-9577-969A1F256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3467" y="22689269"/>
          <a:ext cx="6151397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228600</xdr:rowOff>
    </xdr:from>
    <xdr:to>
      <xdr:col>7</xdr:col>
      <xdr:colOff>476008</xdr:colOff>
      <xdr:row>2</xdr:row>
      <xdr:rowOff>179107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4306BC-8089-4661-BDC9-454DD805D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5" y="228600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227</xdr:row>
      <xdr:rowOff>104775</xdr:rowOff>
    </xdr:from>
    <xdr:to>
      <xdr:col>4</xdr:col>
      <xdr:colOff>103022</xdr:colOff>
      <xdr:row>231</xdr:row>
      <xdr:rowOff>106349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C6419-2070-4A89-8452-EADF69952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34823400"/>
          <a:ext cx="6151397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142875</xdr:rowOff>
    </xdr:from>
    <xdr:to>
      <xdr:col>7</xdr:col>
      <xdr:colOff>418858</xdr:colOff>
      <xdr:row>2</xdr:row>
      <xdr:rowOff>93382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C17095-AC36-424E-ACA9-648AA77B9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142875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123825</xdr:rowOff>
    </xdr:from>
    <xdr:to>
      <xdr:col>4</xdr:col>
      <xdr:colOff>379247</xdr:colOff>
      <xdr:row>36</xdr:row>
      <xdr:rowOff>125399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F2514-EDF5-4E82-AE73-BA3B24DAD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4981575"/>
          <a:ext cx="6151397" cy="573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190500</xdr:rowOff>
    </xdr:from>
    <xdr:to>
      <xdr:col>7</xdr:col>
      <xdr:colOff>447433</xdr:colOff>
      <xdr:row>2</xdr:row>
      <xdr:rowOff>141007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C4A5F1-0BD9-44C6-AA1A-3092DA6EF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190500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135</xdr:row>
      <xdr:rowOff>104775</xdr:rowOff>
    </xdr:from>
    <xdr:to>
      <xdr:col>3</xdr:col>
      <xdr:colOff>1026947</xdr:colOff>
      <xdr:row>139</xdr:row>
      <xdr:rowOff>106349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CC8E88-3753-4FE3-A0CB-05B60EF7D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19694525"/>
          <a:ext cx="6141872" cy="573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133350</xdr:rowOff>
    </xdr:from>
    <xdr:to>
      <xdr:col>9</xdr:col>
      <xdr:colOff>342658</xdr:colOff>
      <xdr:row>2</xdr:row>
      <xdr:rowOff>83857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04CE42-3180-4101-BB68-B8BB51C7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8850" y="133350"/>
          <a:ext cx="1609483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3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3044437.94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3044437.94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3014437.94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184.37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258956.5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2755297.07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0</v>
      </c>
    </row>
    <row r="31" spans="1:3" x14ac:dyDescent="0.2">
      <c r="A31" s="85" t="s">
        <v>560</v>
      </c>
      <c r="B31" s="72" t="s">
        <v>441</v>
      </c>
      <c r="C31" s="137">
        <v>0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-3014437.94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25" workbookViewId="0">
      <selection activeCell="I25" sqref="I2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3813729.4</v>
      </c>
      <c r="E40" s="34">
        <v>0</v>
      </c>
      <c r="F40" s="34">
        <f t="shared" si="0"/>
        <v>3813729.4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1979894.51</v>
      </c>
      <c r="E41" s="34">
        <v>-3863729.4</v>
      </c>
      <c r="F41" s="34">
        <f t="shared" si="0"/>
        <v>-1883834.89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50000</v>
      </c>
      <c r="E42" s="34">
        <v>0</v>
      </c>
      <c r="F42" s="34">
        <f t="shared" si="0"/>
        <v>50000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1979894.51</v>
      </c>
      <c r="E43" s="34">
        <v>-1979894.51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-1979894.51</v>
      </c>
      <c r="F44" s="34">
        <f t="shared" si="0"/>
        <v>-1979894.51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-3813729.4</v>
      </c>
      <c r="F45" s="34">
        <f t="shared" si="0"/>
        <v>-3813729.4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4007105.74</v>
      </c>
      <c r="E46" s="34">
        <v>-1372282.03</v>
      </c>
      <c r="F46" s="34">
        <f t="shared" si="0"/>
        <v>2634823.71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143376.34</v>
      </c>
      <c r="E47" s="34">
        <v>-193376.34</v>
      </c>
      <c r="F47" s="34">
        <f t="shared" si="0"/>
        <v>-50000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1228905.69</v>
      </c>
      <c r="E48" s="34">
        <v>-1228905.69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1228905.69</v>
      </c>
      <c r="E49" s="34">
        <v>-1228905.69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1228905.69</v>
      </c>
      <c r="E50" s="34">
        <v>-1228905.69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1228905.69</v>
      </c>
      <c r="E51" s="34">
        <v>0</v>
      </c>
      <c r="F51" s="34">
        <f t="shared" si="0"/>
        <v>1228905.69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33" zoomScale="106" zoomScaleNormal="106" workbookViewId="0">
      <selection activeCell="D168" sqref="D16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271400.75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271400.75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1257687.68</v>
      </c>
      <c r="D62" s="24">
        <f t="shared" ref="D62:E62" si="0">SUM(D63:D70)</f>
        <v>0</v>
      </c>
      <c r="E62" s="24">
        <f t="shared" si="0"/>
        <v>-773317.67</v>
      </c>
    </row>
    <row r="63" spans="1:9" x14ac:dyDescent="0.2">
      <c r="A63" s="22">
        <v>1241</v>
      </c>
      <c r="B63" s="20" t="s">
        <v>239</v>
      </c>
      <c r="C63" s="24">
        <v>162903.23000000001</v>
      </c>
      <c r="D63" s="24">
        <v>0</v>
      </c>
      <c r="E63" s="24">
        <v>-115202.5</v>
      </c>
    </row>
    <row r="64" spans="1:9" x14ac:dyDescent="0.2">
      <c r="A64" s="22">
        <v>1242</v>
      </c>
      <c r="B64" s="20" t="s">
        <v>240</v>
      </c>
      <c r="C64" s="24">
        <v>408168.97</v>
      </c>
      <c r="D64" s="24">
        <v>0</v>
      </c>
      <c r="E64" s="24">
        <v>-273210.03999999998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432499</v>
      </c>
      <c r="D66" s="24">
        <v>0</v>
      </c>
      <c r="E66" s="24">
        <v>-278027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254116.48000000001</v>
      </c>
      <c r="D68" s="24">
        <v>0</v>
      </c>
      <c r="E68" s="24">
        <v>-106878.13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53202.68</v>
      </c>
      <c r="D110" s="24">
        <f>SUM(D111:D119)</f>
        <v>53202.68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53202.68</v>
      </c>
      <c r="D117" s="24">
        <f t="shared" si="1"/>
        <v>53202.68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192" zoomScaleNormal="100" workbookViewId="0">
      <selection activeCell="B237" sqref="B23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259140.87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184.37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184.37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258956.5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258956.5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2785297.07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30000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30000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2755297.07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2755297.07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2668703.63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2553002.7199999997</v>
      </c>
      <c r="D99" s="53">
        <f>C99/$C$98</f>
        <v>0.9566452757438636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1813394.7999999998</v>
      </c>
      <c r="D100" s="53">
        <f t="shared" ref="D100:D163" si="0">C100/$C$98</f>
        <v>0.6795040032227182</v>
      </c>
      <c r="E100" s="49"/>
    </row>
    <row r="101" spans="1:5" x14ac:dyDescent="0.2">
      <c r="A101" s="51">
        <v>5111</v>
      </c>
      <c r="B101" s="49" t="s">
        <v>363</v>
      </c>
      <c r="C101" s="52">
        <v>1118773</v>
      </c>
      <c r="D101" s="53">
        <f t="shared" si="0"/>
        <v>0.41921964935461942</v>
      </c>
      <c r="E101" s="49"/>
    </row>
    <row r="102" spans="1:5" x14ac:dyDescent="0.2">
      <c r="A102" s="51">
        <v>5112</v>
      </c>
      <c r="B102" s="49" t="s">
        <v>364</v>
      </c>
      <c r="C102" s="52">
        <v>228547</v>
      </c>
      <c r="D102" s="53">
        <f t="shared" si="0"/>
        <v>8.5639708145486354E-2</v>
      </c>
      <c r="E102" s="49"/>
    </row>
    <row r="103" spans="1:5" x14ac:dyDescent="0.2">
      <c r="A103" s="51">
        <v>5113</v>
      </c>
      <c r="B103" s="49" t="s">
        <v>365</v>
      </c>
      <c r="C103" s="52">
        <v>45379.14</v>
      </c>
      <c r="D103" s="53">
        <f t="shared" si="0"/>
        <v>1.7004188659195552E-2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367</v>
      </c>
      <c r="C105" s="52">
        <v>420695.66</v>
      </c>
      <c r="D105" s="53">
        <f t="shared" si="0"/>
        <v>0.15764045706341698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245210.93999999997</v>
      </c>
      <c r="D107" s="53">
        <f t="shared" si="0"/>
        <v>9.1883915937117366E-2</v>
      </c>
      <c r="E107" s="49"/>
    </row>
    <row r="108" spans="1:5" x14ac:dyDescent="0.2">
      <c r="A108" s="51">
        <v>5121</v>
      </c>
      <c r="B108" s="49" t="s">
        <v>370</v>
      </c>
      <c r="C108" s="52">
        <v>29898.6</v>
      </c>
      <c r="D108" s="53">
        <f t="shared" si="0"/>
        <v>1.1203417143776283E-2</v>
      </c>
      <c r="E108" s="49"/>
    </row>
    <row r="109" spans="1:5" x14ac:dyDescent="0.2">
      <c r="A109" s="51">
        <v>5122</v>
      </c>
      <c r="B109" s="49" t="s">
        <v>371</v>
      </c>
      <c r="C109" s="52">
        <v>6732.91</v>
      </c>
      <c r="D109" s="53">
        <f t="shared" si="0"/>
        <v>2.5229140936867539E-3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84960.01</v>
      </c>
      <c r="D111" s="53">
        <f t="shared" si="0"/>
        <v>3.1835685703324054E-2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61500</v>
      </c>
      <c r="D113" s="53">
        <f t="shared" si="0"/>
        <v>2.3044896896250711E-2</v>
      </c>
      <c r="E113" s="49"/>
    </row>
    <row r="114" spans="1:5" x14ac:dyDescent="0.2">
      <c r="A114" s="51">
        <v>5127</v>
      </c>
      <c r="B114" s="49" t="s">
        <v>376</v>
      </c>
      <c r="C114" s="52">
        <v>56102.74</v>
      </c>
      <c r="D114" s="53">
        <f t="shared" si="0"/>
        <v>2.1022469250360332E-2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6016.68</v>
      </c>
      <c r="D116" s="53">
        <f t="shared" si="0"/>
        <v>2.2545328497192477E-3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494396.98</v>
      </c>
      <c r="D117" s="53">
        <f t="shared" si="0"/>
        <v>0.18525735658402803</v>
      </c>
      <c r="E117" s="49"/>
    </row>
    <row r="118" spans="1:5" x14ac:dyDescent="0.2">
      <c r="A118" s="51">
        <v>5131</v>
      </c>
      <c r="B118" s="49" t="s">
        <v>380</v>
      </c>
      <c r="C118" s="52">
        <v>55778.09</v>
      </c>
      <c r="D118" s="53">
        <f t="shared" si="0"/>
        <v>2.0900818424712076E-2</v>
      </c>
      <c r="E118" s="49"/>
    </row>
    <row r="119" spans="1:5" x14ac:dyDescent="0.2">
      <c r="A119" s="51">
        <v>5132</v>
      </c>
      <c r="B119" s="49" t="s">
        <v>381</v>
      </c>
      <c r="C119" s="52">
        <v>17376</v>
      </c>
      <c r="D119" s="53">
        <f t="shared" si="0"/>
        <v>6.5110264791748348E-3</v>
      </c>
      <c r="E119" s="49"/>
    </row>
    <row r="120" spans="1:5" x14ac:dyDescent="0.2">
      <c r="A120" s="51">
        <v>5133</v>
      </c>
      <c r="B120" s="49" t="s">
        <v>382</v>
      </c>
      <c r="C120" s="52">
        <v>3132</v>
      </c>
      <c r="D120" s="53">
        <f t="shared" si="0"/>
        <v>1.1736035297407678E-3</v>
      </c>
      <c r="E120" s="49"/>
    </row>
    <row r="121" spans="1:5" x14ac:dyDescent="0.2">
      <c r="A121" s="51">
        <v>5134</v>
      </c>
      <c r="B121" s="49" t="s">
        <v>383</v>
      </c>
      <c r="C121" s="52">
        <v>22245.02</v>
      </c>
      <c r="D121" s="53">
        <f t="shared" si="0"/>
        <v>8.335515322846097E-3</v>
      </c>
      <c r="E121" s="49"/>
    </row>
    <row r="122" spans="1:5" x14ac:dyDescent="0.2">
      <c r="A122" s="51">
        <v>5135</v>
      </c>
      <c r="B122" s="49" t="s">
        <v>384</v>
      </c>
      <c r="C122" s="52">
        <v>200530.94</v>
      </c>
      <c r="D122" s="53">
        <f t="shared" si="0"/>
        <v>7.5141704663548581E-2</v>
      </c>
      <c r="E122" s="49"/>
    </row>
    <row r="123" spans="1:5" x14ac:dyDescent="0.2">
      <c r="A123" s="51">
        <v>5136</v>
      </c>
      <c r="B123" s="49" t="s">
        <v>385</v>
      </c>
      <c r="C123" s="52">
        <v>14928.44</v>
      </c>
      <c r="D123" s="53">
        <f t="shared" si="0"/>
        <v>5.5938920426319505E-3</v>
      </c>
      <c r="E123" s="49"/>
    </row>
    <row r="124" spans="1:5" x14ac:dyDescent="0.2">
      <c r="A124" s="51">
        <v>5137</v>
      </c>
      <c r="B124" s="49" t="s">
        <v>386</v>
      </c>
      <c r="C124" s="52">
        <v>8952</v>
      </c>
      <c r="D124" s="53">
        <f t="shared" si="0"/>
        <v>3.3544376750444934E-3</v>
      </c>
      <c r="E124" s="49"/>
    </row>
    <row r="125" spans="1:5" x14ac:dyDescent="0.2">
      <c r="A125" s="51">
        <v>5138</v>
      </c>
      <c r="B125" s="49" t="s">
        <v>387</v>
      </c>
      <c r="C125" s="52">
        <v>137414.49</v>
      </c>
      <c r="D125" s="53">
        <f t="shared" si="0"/>
        <v>5.149110169269714E-2</v>
      </c>
      <c r="E125" s="49"/>
    </row>
    <row r="126" spans="1:5" x14ac:dyDescent="0.2">
      <c r="A126" s="51">
        <v>5139</v>
      </c>
      <c r="B126" s="49" t="s">
        <v>388</v>
      </c>
      <c r="C126" s="52">
        <v>34040</v>
      </c>
      <c r="D126" s="53">
        <f t="shared" si="0"/>
        <v>1.2755256753632101E-2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115700.91</v>
      </c>
      <c r="D127" s="53">
        <f t="shared" si="0"/>
        <v>4.3354724256136304E-2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115700.91</v>
      </c>
      <c r="D137" s="53">
        <f t="shared" si="0"/>
        <v>4.3354724256136304E-2</v>
      </c>
      <c r="E137" s="49"/>
    </row>
    <row r="138" spans="1:5" x14ac:dyDescent="0.2">
      <c r="A138" s="51">
        <v>5241</v>
      </c>
      <c r="B138" s="49" t="s">
        <v>398</v>
      </c>
      <c r="C138" s="52">
        <v>115700.91</v>
      </c>
      <c r="D138" s="53">
        <f t="shared" si="0"/>
        <v>4.3354724256136304E-2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42" sqref="C4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707928.86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375734.31</v>
      </c>
    </row>
    <row r="15" spans="1:5" x14ac:dyDescent="0.2">
      <c r="A15" s="33">
        <v>3220</v>
      </c>
      <c r="B15" s="29" t="s">
        <v>473</v>
      </c>
      <c r="C15" s="34">
        <v>868710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tabSelected="1" topLeftCell="A46" zoomScale="60" zoomScaleNormal="60" workbookViewId="0">
      <selection activeCell="O123" sqref="O12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1246805.0900000001</v>
      </c>
      <c r="D10" s="34">
        <v>860701.15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1246805.0900000001</v>
      </c>
      <c r="D15" s="123">
        <f>SUM(D8:D14)</f>
        <v>860701.15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13540.01</v>
      </c>
      <c r="D28" s="123">
        <f>SUM(D29:D36)</f>
        <v>13540.01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13540.01</v>
      </c>
      <c r="D34" s="34">
        <v>13540.01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13540.01</v>
      </c>
      <c r="D43" s="123">
        <f>D20+D28+D37</f>
        <v>13540.01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375734.31</v>
      </c>
      <c r="D47" s="123">
        <v>121162.45</v>
      </c>
    </row>
    <row r="48" spans="1:5" x14ac:dyDescent="0.2">
      <c r="A48" s="33"/>
      <c r="B48" s="124" t="s">
        <v>629</v>
      </c>
      <c r="C48" s="123">
        <f>C51+C63+C95+C98+C49</f>
        <v>0</v>
      </c>
      <c r="D48" s="123">
        <f>D51+D63+D95+D98+D49</f>
        <v>0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0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0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375734.31</v>
      </c>
      <c r="D126" s="123">
        <f>D47+D48+D104-D110-D113</f>
        <v>121162.45</v>
      </c>
    </row>
    <row r="128" spans="1:4" ht="12.75" x14ac:dyDescent="0.2">
      <c r="A128" s="17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2019-02-13T21:19:08Z</cp:lastPrinted>
  <dcterms:created xsi:type="dcterms:W3CDTF">2012-12-11T20:36:24Z</dcterms:created>
  <dcterms:modified xsi:type="dcterms:W3CDTF">2022-10-24T03:09:57Z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