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mudaji\Documents\2022\CUENTA PUBLICA\3 TRIMESTRE 2022\"/>
    </mc:Choice>
  </mc:AlternateContent>
  <xr:revisionPtr revIDLastSave="0" documentId="13_ncr:1_{7509FFD4-9D4F-4EA6-A875-0D58F6F258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21" i="1"/>
  <c r="G20" i="1"/>
  <c r="G12" i="1"/>
  <c r="G9" i="1"/>
  <c r="K24" i="1" l="1"/>
  <c r="J24" i="1"/>
  <c r="I24" i="1"/>
  <c r="H24" i="1"/>
  <c r="G24" i="1"/>
  <c r="K15" i="1"/>
  <c r="J15" i="1"/>
  <c r="I15" i="1"/>
  <c r="H15" i="1"/>
  <c r="G15" i="1"/>
  <c r="M24" i="1" l="1"/>
  <c r="M21" i="1"/>
  <c r="M20" i="1"/>
  <c r="M15" i="1"/>
  <c r="M12" i="1"/>
  <c r="M9" i="1"/>
  <c r="L21" i="1"/>
  <c r="L12" i="1"/>
  <c r="K26" i="1"/>
  <c r="I26" i="1"/>
  <c r="H26" i="1"/>
  <c r="J26" i="1"/>
  <c r="G26" i="1"/>
  <c r="L24" i="1"/>
  <c r="L20" i="1"/>
  <c r="L15" i="1"/>
  <c r="L9" i="1"/>
  <c r="L26" i="1" l="1"/>
  <c r="M26" i="1"/>
</calcChain>
</file>

<file path=xl/sharedStrings.xml><?xml version="1.0" encoding="utf-8"?>
<sst xmlns="http://schemas.openxmlformats.org/spreadsheetml/2006/main" count="26" uniqueCount="26">
  <si>
    <t>Comisión del Deporte del Estado de Guanajuato
Programa y Proyectos de Inversión
Del 01 de Enero al 30 de Junio del 2020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</si>
  <si>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</si>
  <si>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</si>
  <si>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</si>
  <si>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</si>
  <si>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</si>
  <si>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</si>
  <si>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</si>
  <si>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</si>
  <si>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</si>
  <si>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</si>
  <si>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</si>
  <si>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</si>
  <si>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</si>
  <si>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</si>
  <si>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</si>
  <si>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</si>
  <si>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</si>
  <si>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</si>
  <si>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</si>
  <si>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</si>
  <si>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</si>
  <si>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</si>
  <si>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DIRECCION DE COMUDAJI</t>
  </si>
  <si>
    <t>Computadoras y equipo periférico</t>
  </si>
  <si>
    <t>Equipo de comunicación y telecomunicacion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</si>
</sst>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142875</xdr:rowOff>
    </xdr:from>
    <xdr:to>
      <xdr:col>12</xdr:col>
      <xdr:colOff>609358</xdr:colOff>
      <xdr:row>0</xdr:row>
      <xdr:rowOff>569632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DB7BD6-D2E0-420C-A507-D1CDFA3AE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9475" y="142875"/>
          <a:ext cx="1609483" cy="426757"/>
        </a:xfrm>
        <a:prstGeom prst="rect">
          <a:avLst/>
        </a:prstGeom>
      </xdr:spPr>
    </xdr:pic>
    <xdr:clientData/>
  </xdr:twoCellAnchor>
  <xdr:twoCellAnchor editAs="oneCell">
    <xdr:from>
      <xdr:col>3</xdr:col>
      <xdr:colOff>2771775</xdr:colOff>
      <xdr:row>33</xdr:row>
      <xdr:rowOff>152400</xdr:rowOff>
    </xdr:from>
    <xdr:to>
      <xdr:col>9</xdr:col>
      <xdr:colOff>112547</xdr:colOff>
      <xdr:row>37</xdr:row>
      <xdr:rowOff>77774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F4CAF0-27A2-40F8-A08B-0412BA10D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0475" y="5810250"/>
          <a:ext cx="6151397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P36" sqref="P3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1</v>
      </c>
      <c r="C2" s="53"/>
      <c r="D2" s="58" t="s">
        <v>2</v>
      </c>
      <c r="E2" s="61" t="s">
        <v>3</v>
      </c>
      <c r="F2" s="58" t="s">
        <v>4</v>
      </c>
      <c r="G2" s="62" t="s">
        <v>5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21</v>
      </c>
      <c r="H3" s="66" t="s">
        <v>6</v>
      </c>
      <c r="I3" s="69" t="s">
        <v>7</v>
      </c>
      <c r="J3" s="69" t="s">
        <v>8</v>
      </c>
      <c r="K3" s="69" t="s">
        <v>9</v>
      </c>
      <c r="L3" s="76" t="s">
        <v>10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11</v>
      </c>
      <c r="M4" s="79" t="s">
        <v>12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13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14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22</v>
      </c>
      <c r="C9" s="5"/>
      <c r="D9" s="31" t="s">
        <v>23</v>
      </c>
      <c r="E9" s="28">
        <v>5151</v>
      </c>
      <c r="F9" s="29" t="s">
        <v>24</v>
      </c>
      <c r="G9" s="32">
        <f>+H9</f>
        <v>30000</v>
      </c>
      <c r="H9" s="33">
        <v>30000</v>
      </c>
      <c r="I9" s="33">
        <v>15000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28">
        <v>5651</v>
      </c>
      <c r="F10" s="29" t="s">
        <v>25</v>
      </c>
      <c r="G10" s="32">
        <f>+H10</f>
        <v>20000</v>
      </c>
      <c r="H10" s="33">
        <v>20000</v>
      </c>
      <c r="I10" s="33">
        <v>15000</v>
      </c>
      <c r="J10" s="33">
        <v>13540.01</v>
      </c>
      <c r="K10" s="33">
        <v>13540.01</v>
      </c>
      <c r="L10" s="34">
        <f>IFERROR(K10/H10,0)</f>
        <v>0.67700050000000001</v>
      </c>
      <c r="M10" s="35">
        <f>IFERROR(K10/I10,0)</f>
        <v>0.90266733333333338</v>
      </c>
    </row>
    <row r="11" spans="2:13" x14ac:dyDescent="0.2">
      <c r="B11" s="4"/>
      <c r="C11" s="5"/>
      <c r="D11" s="31"/>
      <c r="E11" s="28"/>
      <c r="F11" s="29"/>
      <c r="G11" s="32">
        <f>+H11</f>
        <v>0</v>
      </c>
      <c r="H11" s="33">
        <v>0</v>
      </c>
      <c r="I11" s="33">
        <v>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/>
      <c r="F12" s="29"/>
      <c r="G12" s="32">
        <f>+H12</f>
        <v>0</v>
      </c>
      <c r="H12" s="33">
        <v>0</v>
      </c>
      <c r="I12" s="33">
        <v>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36"/>
      <c r="F13" s="37"/>
      <c r="G13" s="41"/>
      <c r="H13" s="41"/>
      <c r="I13" s="41"/>
      <c r="J13" s="41"/>
      <c r="K13" s="41"/>
      <c r="L13" s="38"/>
      <c r="M13" s="39"/>
    </row>
    <row r="14" spans="2:13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85" t="s">
        <v>15</v>
      </c>
      <c r="C15" s="86"/>
      <c r="D15" s="86"/>
      <c r="E15" s="86"/>
      <c r="F15" s="86"/>
      <c r="G15" s="7">
        <f>SUM(G9:G12)</f>
        <v>50000</v>
      </c>
      <c r="H15" s="7">
        <f>SUM(H9:H12)</f>
        <v>50000</v>
      </c>
      <c r="I15" s="7">
        <f>SUM(I9:I12)</f>
        <v>30000</v>
      </c>
      <c r="J15" s="7">
        <f>SUM(J9:J12)</f>
        <v>13540.01</v>
      </c>
      <c r="K15" s="7">
        <f>SUM(K9:K12)</f>
        <v>13540.01</v>
      </c>
      <c r="L15" s="8">
        <f>IFERROR(K15/H15,0)</f>
        <v>0.27080019999999999</v>
      </c>
      <c r="M15" s="9">
        <f>IFERROR(K15/I15,0)</f>
        <v>0.45133366666666669</v>
      </c>
    </row>
    <row r="16" spans="2:13" ht="4.9000000000000004" customHeight="1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87" t="s">
        <v>16</v>
      </c>
      <c r="C17" s="84"/>
      <c r="D17" s="84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24"/>
      <c r="C18" s="84" t="s">
        <v>17</v>
      </c>
      <c r="D18" s="84"/>
      <c r="E18" s="21"/>
      <c r="F18" s="25"/>
      <c r="G18" s="26"/>
      <c r="H18" s="26"/>
      <c r="I18" s="26"/>
      <c r="J18" s="26"/>
      <c r="K18" s="26"/>
      <c r="L18" s="26"/>
      <c r="M18" s="27"/>
    </row>
    <row r="19" spans="2:13" ht="6" customHeight="1" x14ac:dyDescent="0.2">
      <c r="B19" s="42"/>
      <c r="C19" s="43"/>
      <c r="D19" s="43"/>
      <c r="E19" s="36"/>
      <c r="F19" s="43"/>
      <c r="G19" s="26"/>
      <c r="H19" s="26"/>
      <c r="I19" s="26"/>
      <c r="J19" s="26"/>
      <c r="K19" s="26"/>
      <c r="L19" s="26"/>
      <c r="M19" s="27"/>
    </row>
    <row r="20" spans="2:13" x14ac:dyDescent="0.2">
      <c r="B20" s="4"/>
      <c r="C20" s="5"/>
      <c r="D20" s="26"/>
      <c r="E20" s="40"/>
      <c r="F20" s="26"/>
      <c r="G20" s="32">
        <f>+H20</f>
        <v>0</v>
      </c>
      <c r="H20" s="33">
        <v>0</v>
      </c>
      <c r="I20" s="33">
        <v>0</v>
      </c>
      <c r="J20" s="33">
        <v>0</v>
      </c>
      <c r="K20" s="33">
        <v>0</v>
      </c>
      <c r="L20" s="34">
        <f>IFERROR(K20/H20,0)</f>
        <v>0</v>
      </c>
      <c r="M20" s="35">
        <f>IFERROR(K20/I20,0)</f>
        <v>0</v>
      </c>
    </row>
    <row r="21" spans="2:13" x14ac:dyDescent="0.2">
      <c r="B21" s="4"/>
      <c r="C21" s="5"/>
      <c r="D21" s="26"/>
      <c r="E21" s="40"/>
      <c r="F21" s="26"/>
      <c r="G21" s="32">
        <f>+H21</f>
        <v>0</v>
      </c>
      <c r="H21" s="33">
        <v>0</v>
      </c>
      <c r="I21" s="33">
        <v>0</v>
      </c>
      <c r="J21" s="33">
        <v>0</v>
      </c>
      <c r="K21" s="33">
        <v>0</v>
      </c>
      <c r="L21" s="34">
        <f>IFERROR(K21/H21,0)</f>
        <v>0</v>
      </c>
      <c r="M21" s="35">
        <f>IFERROR(K21/I21,0)</f>
        <v>0</v>
      </c>
    </row>
    <row r="22" spans="2:13" x14ac:dyDescent="0.2">
      <c r="B22" s="4"/>
      <c r="C22" s="5"/>
      <c r="D22" s="26"/>
      <c r="E22" s="40"/>
      <c r="F22" s="26"/>
      <c r="G22" s="41"/>
      <c r="H22" s="41"/>
      <c r="I22" s="41"/>
      <c r="J22" s="41"/>
      <c r="K22" s="41"/>
      <c r="L22" s="38"/>
      <c r="M22" s="39"/>
    </row>
    <row r="23" spans="2:13" x14ac:dyDescent="0.2">
      <c r="B23" s="44"/>
      <c r="C23" s="45"/>
      <c r="D23" s="46"/>
      <c r="E23" s="47"/>
      <c r="F23" s="46"/>
      <c r="G23" s="46"/>
      <c r="H23" s="46"/>
      <c r="I23" s="46"/>
      <c r="J23" s="46"/>
      <c r="K23" s="46"/>
      <c r="L23" s="46"/>
      <c r="M23" s="48"/>
    </row>
    <row r="24" spans="2:13" x14ac:dyDescent="0.2">
      <c r="B24" s="85" t="s">
        <v>18</v>
      </c>
      <c r="C24" s="86"/>
      <c r="D24" s="86"/>
      <c r="E24" s="86"/>
      <c r="F24" s="86"/>
      <c r="G24" s="7">
        <f>SUM(G20:G21)</f>
        <v>0</v>
      </c>
      <c r="H24" s="7">
        <f>SUM(H20:H21)</f>
        <v>0</v>
      </c>
      <c r="I24" s="7">
        <f>SUM(I20:I21)</f>
        <v>0</v>
      </c>
      <c r="J24" s="7">
        <f>SUM(J20:J21)</f>
        <v>0</v>
      </c>
      <c r="K24" s="7">
        <f>SUM(K20:K21)</f>
        <v>0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72" t="s">
        <v>19</v>
      </c>
      <c r="C26" s="73"/>
      <c r="D26" s="73"/>
      <c r="E26" s="73"/>
      <c r="F26" s="73"/>
      <c r="G26" s="10">
        <f>+G15+G24</f>
        <v>50000</v>
      </c>
      <c r="H26" s="10">
        <f>+H15+H24</f>
        <v>50000</v>
      </c>
      <c r="I26" s="10">
        <f>+I15+I24</f>
        <v>30000</v>
      </c>
      <c r="J26" s="10">
        <f>+J15+J24</f>
        <v>13540.01</v>
      </c>
      <c r="K26" s="10">
        <f>+K15+K24</f>
        <v>13540.01</v>
      </c>
      <c r="L26" s="11">
        <f>IFERROR(K26/H26,0)</f>
        <v>0.27080019999999999</v>
      </c>
      <c r="M26" s="12">
        <f>IFERROR(K26/I26,0)</f>
        <v>0.45133366666666669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20</v>
      </c>
      <c r="C28" s="17"/>
      <c r="D28" s="18"/>
      <c r="E28" s="19"/>
      <c r="F28" s="18"/>
      <c r="G28" s="18"/>
      <c r="H28" s="18"/>
    </row>
  </sheetData>
  <mergeCells count="22">
    <mergeCell ref="B26:F26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Comudaji</cp:lastModifiedBy>
  <dcterms:created xsi:type="dcterms:W3CDTF">2020-08-06T19:52:58Z</dcterms:created>
  <dcterms:modified xsi:type="dcterms:W3CDTF">2022-10-24T03:16:17Z</dcterms:modified>
</cp:coreProperties>
</file>