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19\4TO TRIMESTRE 2019 CTA PUBLICA\DIGITAL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<sst xmlns="http://schemas.openxmlformats.org/spreadsheetml/2006/main" count="98" uniqueCount="50">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</sst>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3666904</v>
      </c>
      <c r="D11" s="22">
        <v>2300000</v>
      </c>
      <c r="E11" s="22">
        <f t="shared" si="2"/>
        <v>5966904</v>
      </c>
      <c r="F11" s="22">
        <v>5446944.6799999997</v>
      </c>
      <c r="G11" s="22">
        <v>5446944.6799999997</v>
      </c>
      <c r="H11" s="22">
        <f t="shared" si="3"/>
        <v>1780040.6799999997</v>
      </c>
      <c r="I11" s="45" t="s">
        <v>42</v>
      </c>
    </row>
    <row r="12" spans="1:9" ht="22.5" x14ac:dyDescent="0.2">
      <c r="A12" s="40"/>
      <c r="B12" s="43" t="s">
        <v>25</v>
      </c>
      <c r="C12" s="22">
        <v>555200</v>
      </c>
      <c r="D12" s="22">
        <v>910800</v>
      </c>
      <c r="E12" s="22">
        <f t="shared" si="2"/>
        <v>1466000</v>
      </c>
      <c r="F12" s="22">
        <v>942892.03</v>
      </c>
      <c r="G12" s="22">
        <v>942892.03</v>
      </c>
      <c r="H12" s="22">
        <f t="shared" si="3"/>
        <v>387692.03</v>
      </c>
      <c r="I12" s="45" t="s">
        <v>43</v>
      </c>
    </row>
    <row r="13" spans="1:9" ht="22.5" x14ac:dyDescent="0.2">
      <c r="A13" s="40"/>
      <c r="B13" s="43" t="s">
        <v>26</v>
      </c>
      <c r="C13" s="22">
        <v>8826688</v>
      </c>
      <c r="D13" s="22">
        <v>0</v>
      </c>
      <c r="E13" s="22">
        <f t="shared" si="2"/>
        <v>8826688</v>
      </c>
      <c r="F13" s="22">
        <v>8826688</v>
      </c>
      <c r="G13" s="22">
        <v>8826688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170000</v>
      </c>
      <c r="D14" s="22">
        <v>0</v>
      </c>
      <c r="E14" s="22">
        <f t="shared" ref="E14" si="4">C14+D14</f>
        <v>170000</v>
      </c>
      <c r="F14" s="22">
        <v>0</v>
      </c>
      <c r="G14" s="22">
        <v>0</v>
      </c>
      <c r="H14" s="22">
        <f t="shared" ref="H14" si="5">G14-C14</f>
        <v>-170000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13218792</v>
      </c>
      <c r="D16" s="23">
        <f t="shared" ref="D16:H16" si="6">SUM(D5:D14)</f>
        <v>3210800</v>
      </c>
      <c r="E16" s="23">
        <f t="shared" si="6"/>
        <v>16429592</v>
      </c>
      <c r="F16" s="23">
        <f t="shared" si="6"/>
        <v>15216524.710000001</v>
      </c>
      <c r="G16" s="11">
        <f t="shared" si="6"/>
        <v>15216524.710000001</v>
      </c>
      <c r="H16" s="12">
        <f t="shared" si="6"/>
        <v>1997732.71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13048792</v>
      </c>
      <c r="D31" s="26">
        <f t="shared" si="14"/>
        <v>3210800</v>
      </c>
      <c r="E31" s="26">
        <f t="shared" si="14"/>
        <v>16259592</v>
      </c>
      <c r="F31" s="26">
        <f t="shared" si="14"/>
        <v>15216524.709999999</v>
      </c>
      <c r="G31" s="26">
        <f t="shared" si="14"/>
        <v>15216524.709999999</v>
      </c>
      <c r="H31" s="26">
        <f t="shared" si="14"/>
        <v>2167732.709999999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3666904</v>
      </c>
      <c r="D34" s="25">
        <v>2300000</v>
      </c>
      <c r="E34" s="25">
        <f>C34+D34</f>
        <v>5966904</v>
      </c>
      <c r="F34" s="25">
        <v>5446944.6799999997</v>
      </c>
      <c r="G34" s="25">
        <v>5446944.6799999997</v>
      </c>
      <c r="H34" s="25">
        <f t="shared" si="15"/>
        <v>1780040.6799999997</v>
      </c>
      <c r="I34" s="45" t="s">
        <v>42</v>
      </c>
    </row>
    <row r="35" spans="1:9" ht="22.5" x14ac:dyDescent="0.2">
      <c r="A35" s="16"/>
      <c r="B35" s="17" t="s">
        <v>26</v>
      </c>
      <c r="C35" s="25">
        <v>9381888</v>
      </c>
      <c r="D35" s="25">
        <v>910800</v>
      </c>
      <c r="E35" s="25">
        <f>C35+D35</f>
        <v>10292688</v>
      </c>
      <c r="F35" s="25">
        <v>9769580.0299999993</v>
      </c>
      <c r="G35" s="25">
        <v>9769580.0299999993</v>
      </c>
      <c r="H35" s="25">
        <f t="shared" ref="H35" si="16">G35-C35</f>
        <v>387692.02999999933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170000</v>
      </c>
      <c r="D37" s="26">
        <f t="shared" si="17"/>
        <v>0</v>
      </c>
      <c r="E37" s="26">
        <f t="shared" si="17"/>
        <v>170000</v>
      </c>
      <c r="F37" s="26">
        <f t="shared" si="17"/>
        <v>0</v>
      </c>
      <c r="G37" s="26">
        <f t="shared" si="17"/>
        <v>0</v>
      </c>
      <c r="H37" s="26">
        <f t="shared" si="17"/>
        <v>-170000</v>
      </c>
      <c r="I37" s="45" t="s">
        <v>46</v>
      </c>
    </row>
    <row r="38" spans="1:9" x14ac:dyDescent="0.2">
      <c r="A38" s="14"/>
      <c r="B38" s="17" t="s">
        <v>6</v>
      </c>
      <c r="C38" s="25">
        <v>170000</v>
      </c>
      <c r="D38" s="25">
        <v>0</v>
      </c>
      <c r="E38" s="25">
        <f>C38+D38</f>
        <v>170000</v>
      </c>
      <c r="F38" s="25">
        <v>0</v>
      </c>
      <c r="G38" s="25">
        <v>0</v>
      </c>
      <c r="H38" s="25">
        <f>G38-C38</f>
        <v>-170000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13218792</v>
      </c>
      <c r="D39" s="23">
        <f t="shared" ref="D39:H39" si="18">SUM(D37+D31+D21)</f>
        <v>3210800</v>
      </c>
      <c r="E39" s="23">
        <f t="shared" si="18"/>
        <v>16429592</v>
      </c>
      <c r="F39" s="23">
        <f t="shared" si="18"/>
        <v>15216524.709999999</v>
      </c>
      <c r="G39" s="23">
        <f t="shared" si="18"/>
        <v>15216524.709999999</v>
      </c>
      <c r="H39" s="12">
        <f t="shared" si="18"/>
        <v>1997732.709999999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2020-01-28T17:47:14Z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