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DIF 2022\3ER TRIMESTRE 2022\DIGITALES\"/>
    </mc:Choice>
  </mc:AlternateContent>
  <bookViews>
    <workbookView xWindow="0" yWindow="0" windowWidth="15360" windowHeight="8340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Area" localSheetId="2">CA!$A$1:$H$19</definedName>
  </definedNames>
  <calcPr calcId="152511"/>
</workbook>
</file>

<file path=xl/calcChain.xml><?xml version="1.0" encoding="utf-8"?>
<calcChain xmlns="http://schemas.openxmlformats.org/spreadsheetml/2006/main">
  <c r="E16" i="4" l="1"/>
  <c r="H16" i="4" s="1"/>
  <c r="E15" i="4"/>
  <c r="H15" i="4" s="1"/>
  <c r="E14" i="4"/>
  <c r="H14" i="4" s="1"/>
  <c r="H55" i="4" l="1"/>
  <c r="G55" i="4"/>
  <c r="F55" i="4"/>
  <c r="E55" i="4"/>
  <c r="D55" i="4"/>
  <c r="H53" i="4"/>
  <c r="H51" i="4"/>
  <c r="H49" i="4"/>
  <c r="H47" i="4"/>
  <c r="H45" i="4"/>
  <c r="H43" i="4"/>
  <c r="H41" i="4"/>
  <c r="E53" i="4"/>
  <c r="E51" i="4"/>
  <c r="E49" i="4"/>
  <c r="E47" i="4"/>
  <c r="E45" i="4"/>
  <c r="E43" i="4"/>
  <c r="E41" i="4"/>
  <c r="C55" i="4"/>
  <c r="H33" i="4"/>
  <c r="G33" i="4"/>
  <c r="F33" i="4"/>
  <c r="H31" i="4"/>
  <c r="H30" i="4"/>
  <c r="H29" i="4"/>
  <c r="H28" i="4"/>
  <c r="E33" i="4"/>
  <c r="E31" i="4"/>
  <c r="E30" i="4"/>
  <c r="E29" i="4"/>
  <c r="E28" i="4"/>
  <c r="D33" i="4"/>
  <c r="C33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9" i="4"/>
  <c r="F19" i="4"/>
  <c r="D19" i="4"/>
  <c r="C19" i="4"/>
  <c r="H19" i="4" l="1"/>
  <c r="E19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1" i="5"/>
  <c r="H20" i="5"/>
  <c r="H17" i="5"/>
  <c r="H14" i="5"/>
  <c r="H13" i="5"/>
  <c r="H12" i="5"/>
  <c r="H11" i="5"/>
  <c r="H10" i="5"/>
  <c r="H8" i="5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H22" i="5" s="1"/>
  <c r="E21" i="5"/>
  <c r="E20" i="5"/>
  <c r="E19" i="5"/>
  <c r="H19" i="5" s="1"/>
  <c r="E18" i="5"/>
  <c r="H18" i="5" s="1"/>
  <c r="E17" i="5"/>
  <c r="E14" i="5"/>
  <c r="E13" i="5"/>
  <c r="E12" i="5"/>
  <c r="E11" i="5"/>
  <c r="E10" i="5"/>
  <c r="E9" i="5"/>
  <c r="H9" i="5" s="1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10" i="8"/>
  <c r="G16" i="8"/>
  <c r="F16" i="8"/>
  <c r="E14" i="8"/>
  <c r="H14" i="8" s="1"/>
  <c r="E12" i="8"/>
  <c r="H12" i="8" s="1"/>
  <c r="E10" i="8"/>
  <c r="E8" i="8"/>
  <c r="H8" i="8" s="1"/>
  <c r="E6" i="8"/>
  <c r="D16" i="8"/>
  <c r="C16" i="8"/>
  <c r="E6" i="6"/>
  <c r="H6" i="6" s="1"/>
  <c r="E7" i="6"/>
  <c r="H7" i="6" s="1"/>
  <c r="E8" i="6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7" i="6"/>
  <c r="H66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4" i="6"/>
  <c r="H42" i="6"/>
  <c r="H41" i="6"/>
  <c r="H40" i="6"/>
  <c r="H39" i="6"/>
  <c r="H38" i="6"/>
  <c r="H36" i="6"/>
  <c r="H35" i="6"/>
  <c r="H34" i="6"/>
  <c r="H26" i="6"/>
  <c r="H25" i="6"/>
  <c r="H22" i="6"/>
  <c r="H21" i="6"/>
  <c r="H16" i="6"/>
  <c r="H12" i="6"/>
  <c r="H11" i="6"/>
  <c r="H9" i="6"/>
  <c r="H8" i="6"/>
  <c r="E76" i="6"/>
  <c r="E75" i="6"/>
  <c r="E74" i="6"/>
  <c r="E73" i="6"/>
  <c r="E72" i="6"/>
  <c r="E71" i="6"/>
  <c r="E70" i="6"/>
  <c r="E69" i="6"/>
  <c r="E68" i="6"/>
  <c r="H68" i="6" s="1"/>
  <c r="E67" i="6"/>
  <c r="E66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H45" i="6" s="1"/>
  <c r="E44" i="6"/>
  <c r="E42" i="6"/>
  <c r="E41" i="6"/>
  <c r="E40" i="6"/>
  <c r="E39" i="6"/>
  <c r="E38" i="6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E24" i="6"/>
  <c r="H24" i="6" s="1"/>
  <c r="E22" i="6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E43" i="6" s="1"/>
  <c r="C33" i="6"/>
  <c r="E33" i="6" s="1"/>
  <c r="C23" i="6"/>
  <c r="C13" i="6"/>
  <c r="C5" i="6"/>
  <c r="G42" i="5" l="1"/>
  <c r="D42" i="5"/>
  <c r="C42" i="5"/>
  <c r="H16" i="5"/>
  <c r="H42" i="5" s="1"/>
  <c r="F42" i="5"/>
  <c r="E6" i="5"/>
  <c r="H6" i="5"/>
  <c r="E16" i="8"/>
  <c r="H6" i="8"/>
  <c r="H43" i="6"/>
  <c r="H33" i="6"/>
  <c r="E23" i="6"/>
  <c r="H23" i="6" s="1"/>
  <c r="F77" i="6"/>
  <c r="G77" i="6"/>
  <c r="E13" i="6"/>
  <c r="H13" i="6" s="1"/>
  <c r="D77" i="6"/>
  <c r="C77" i="6"/>
  <c r="E5" i="6"/>
  <c r="E25" i="5"/>
  <c r="E16" i="5"/>
  <c r="E42" i="5" s="1"/>
  <c r="H16" i="8"/>
  <c r="E77" i="6" l="1"/>
  <c r="H5" i="6"/>
  <c r="H77" i="6" s="1"/>
</calcChain>
</file>

<file path=xl/sharedStrings.xml><?xml version="1.0" encoding="utf-8"?>
<sst xmlns="http://schemas.openxmlformats.org/spreadsheetml/2006/main" count="202" uniqueCount="144">
  <si>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</si>
  <si>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</si>
  <si>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</si>
  <si>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</si>
  <si>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</si>
  <si>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</si>
  <si>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</si>
  <si>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</si>
  <si>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</si>
  <si>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</si>
  <si>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</si>
  <si>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</si>
  <si>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</si>
  <si>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</si>
  <si>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</si>
  <si>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</si>
  <si>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</si>
  <si>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</si>
  <si>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</si>
  <si>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</si>
  <si>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</si>
  <si>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</si>
  <si>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</si>
  <si>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</si>
  <si>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</si>
  <si>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</si>
  <si>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</si>
  <si>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</si>
  <si>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</si>
  <si>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</si>
  <si>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</si>
  <si>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</si>
  <si>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</si>
  <si>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</si>
  <si>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</si>
  <si>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</si>
  <si>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</si>
  <si>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</si>
  <si>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</si>
  <si>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</si>
  <si>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</si>
  <si>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</si>
  <si>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</si>
  <si>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</si>
  <si>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</si>
  <si>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</si>
  <si>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</si>
  <si>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</si>
  <si>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</si>
  <si>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</si>
  <si>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</si>
  <si>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</si>
  <si>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</si>
  <si>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</si>
  <si>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</si>
  <si>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</si>
  <si>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</si>
  <si>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</si>
  <si>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</si>
  <si>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</si>
  <si>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</si>
  <si>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</si>
  <si>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</si>
  <si>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</si>
  <si>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</si>
  <si>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</si>
  <si>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</si>
  <si>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</si>
  <si>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</si>
  <si>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</si>
  <si>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</si>
  <si>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</si>
  <si>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</si>
  <si>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</si>
  <si>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</si>
  <si>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</si>
  <si>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</si>
  <si>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</si>
  <si>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</si>
  <si>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</si>
  <si>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</si>
  <si>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</si>
  <si>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</si>
  <si>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</si>
  <si>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</si>
  <si>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</si>
  <si>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</si>
  <si>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</si>
  <si>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</si>
  <si>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</si>
  <si>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</si>
  <si>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</si>
  <si>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</si>
  <si>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</si>
  <si>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</si>
  <si>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</si>
  <si>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</si>
  <si>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</si>
  <si>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</si>
  <si>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</si>
  <si>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</si>
  <si>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</si>
  <si>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</si>
  <si>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</si>
  <si>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</si>
  <si>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</si>
  <si>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</si>
  <si>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</si>
  <si>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</si>
  <si>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</si>
  <si>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</si>
  <si>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</si>
  <si>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</si>
  <si>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</si>
  <si>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</si>
  <si>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</si>
  <si>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</si>
  <si>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</si>
  <si>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</si>
  <si>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</si>
  <si>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</si>
  <si>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</si>
  <si>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</si>
  <si>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</si>
  <si>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</si>
  <si>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</si>
  <si>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</si>
  <si>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</si>
  <si>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de San José Iturbide, Gto.
Estado Analítico del Ejercicio del Presupuesto de Egresos
Clasificación por Objeto del Gasto(Capítulo y Concepto)
Del 1 de Enero AL 30 DE SEPTIEMBRE DEL 2022</t>
  </si>
  <si>
    <t>Sistema para el Desarrollo Integral de la Familia del Municipio de San José Iturbide, Gto.
Estado Analítico del Ejercicio del Presupuesto de Egresos
Clasificación Ecónomica (Por Tipo de Gasto)
Del 1 de Enero AL 30 DE SEPTIEMBRE DEL 2022</t>
  </si>
  <si>
    <t>PRESIDENCIA</t>
  </si>
  <si>
    <t>DIRECCIÓN</t>
  </si>
  <si>
    <t>REC FINACIEROS, HUMANOS Y MATERIALES</t>
  </si>
  <si>
    <t>DESARROLLO COMUNITARIO</t>
  </si>
  <si>
    <t>ALIMENTARIOS</t>
  </si>
  <si>
    <t>ACCIONES A FAVOR DE LA  INFANCIA</t>
  </si>
  <si>
    <t>CENTRO GERONTOLÓGICO</t>
  </si>
  <si>
    <t>SERVICIOS DE SALUD A PERSONAS</t>
  </si>
  <si>
    <t>APOYOS A PERSONAS VULNERABLES</t>
  </si>
  <si>
    <t>DIRECCIÓN ADMINISTRATIVA</t>
  </si>
  <si>
    <t>Sistema para el Desarrollo Integral de la Familia del Municipio de San José Iturbide, Gto.
Estado Analítico del Ejercicio del Presupuesto de Egresos
Clasificación Administrativa
Del 1 de Enero AL 30 DE SEPTIEMBRE DEL 2022</t>
  </si>
  <si>
    <t>Gobierno (Federal/Estatal/Municipal) de Sistema para el Desarrollo Integral de la Familia del Municipio de San José Iturbide, Gto.
Estado Analítico del Ejercicio del Presupuesto de Egresos
Clasificación Administrativa
Del 1 de Enero AL 30 DE SEPTIEMBRE DEL 2022</t>
  </si>
  <si>
    <t>Sector Paraestatal del Gobierno (Federal/Estatal/Municipal) de Sistema para el Desarrollo Integral de la Familia del Municipio de San José Iturbide, Gto.
Estado Analítico del Ejercicio del Presupuesto de Egresos
Clasificación Administrativa
Del 1 de Enero AL 30 DE SEPTIEMBRE DEL 2022</t>
  </si>
  <si>
    <t>Sistema para el Desarrollo Integral de la Familia del Municipio de San José Iturbide, Gto.
Estado Análitico del Ejercicio del Presupuesto de Egresos
Clasificación Funcional (Finalidad y Función)
Del 1 de Enero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</si>
</sst>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C13" sqref="C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9724250.6699999999</v>
      </c>
      <c r="D5" s="14">
        <f>SUM(D6:D12)</f>
        <v>386231</v>
      </c>
      <c r="E5" s="14">
        <f>C5+D5</f>
        <v>10110481.67</v>
      </c>
      <c r="F5" s="14">
        <f>SUM(F6:F12)</f>
        <v>6251023.5800000001</v>
      </c>
      <c r="G5" s="14">
        <f>SUM(G6:G12)</f>
        <v>6251023.5800000001</v>
      </c>
      <c r="H5" s="14">
        <f>E5-F5</f>
        <v>3859458.09</v>
      </c>
    </row>
    <row r="6" spans="1:8" x14ac:dyDescent="0.2">
      <c r="A6" s="49">
        <v>1100</v>
      </c>
      <c r="B6" s="11" t="s">
        <v>70</v>
      </c>
      <c r="C6" s="15">
        <v>7326280</v>
      </c>
      <c r="D6" s="15">
        <v>119445</v>
      </c>
      <c r="E6" s="15">
        <f t="shared" ref="E6:E69" si="0">C6+D6</f>
        <v>7445725</v>
      </c>
      <c r="F6" s="15">
        <v>5271756.08</v>
      </c>
      <c r="G6" s="15">
        <v>5271756.08</v>
      </c>
      <c r="H6" s="15">
        <f t="shared" ref="H6:H69" si="1">E6-F6</f>
        <v>2173968.92</v>
      </c>
    </row>
    <row r="7" spans="1:8" x14ac:dyDescent="0.2">
      <c r="A7" s="49">
        <v>1200</v>
      </c>
      <c r="B7" s="11" t="s">
        <v>71</v>
      </c>
      <c r="C7" s="15">
        <v>611566.67000000004</v>
      </c>
      <c r="D7" s="15">
        <v>15420</v>
      </c>
      <c r="E7" s="15">
        <f t="shared" si="0"/>
        <v>626986.67000000004</v>
      </c>
      <c r="F7" s="15">
        <v>451500</v>
      </c>
      <c r="G7" s="15">
        <v>451500</v>
      </c>
      <c r="H7" s="15">
        <f t="shared" si="1"/>
        <v>175486.67000000004</v>
      </c>
    </row>
    <row r="8" spans="1:8" x14ac:dyDescent="0.2">
      <c r="A8" s="49">
        <v>1300</v>
      </c>
      <c r="B8" s="11" t="s">
        <v>72</v>
      </c>
      <c r="C8" s="15">
        <v>1424404</v>
      </c>
      <c r="D8" s="15">
        <v>145366</v>
      </c>
      <c r="E8" s="15">
        <f t="shared" si="0"/>
        <v>1569770</v>
      </c>
      <c r="F8" s="15">
        <v>286078.71999999997</v>
      </c>
      <c r="G8" s="15">
        <v>286078.71999999997</v>
      </c>
      <c r="H8" s="15">
        <f t="shared" si="1"/>
        <v>1283691.28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362000</v>
      </c>
      <c r="D10" s="15">
        <v>106000</v>
      </c>
      <c r="E10" s="15">
        <f t="shared" si="0"/>
        <v>468000</v>
      </c>
      <c r="F10" s="15">
        <v>241688.78</v>
      </c>
      <c r="G10" s="15">
        <v>241688.78</v>
      </c>
      <c r="H10" s="15">
        <f t="shared" si="1"/>
        <v>226311.22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2900000</v>
      </c>
      <c r="D13" s="15">
        <f>SUM(D14:D22)</f>
        <v>-386788.1</v>
      </c>
      <c r="E13" s="15">
        <f t="shared" si="0"/>
        <v>2513211.9</v>
      </c>
      <c r="F13" s="15">
        <f>SUM(F14:F22)</f>
        <v>1896322.52</v>
      </c>
      <c r="G13" s="15">
        <f>SUM(G14:G22)</f>
        <v>1896322.52</v>
      </c>
      <c r="H13" s="15">
        <f t="shared" si="1"/>
        <v>616889.37999999989</v>
      </c>
    </row>
    <row r="14" spans="1:8" x14ac:dyDescent="0.2">
      <c r="A14" s="49">
        <v>2100</v>
      </c>
      <c r="B14" s="11" t="s">
        <v>75</v>
      </c>
      <c r="C14" s="15">
        <v>230000</v>
      </c>
      <c r="D14" s="15">
        <v>250000</v>
      </c>
      <c r="E14" s="15">
        <f t="shared" si="0"/>
        <v>480000</v>
      </c>
      <c r="F14" s="15">
        <v>222466.99</v>
      </c>
      <c r="G14" s="15">
        <v>222466.99</v>
      </c>
      <c r="H14" s="15">
        <f t="shared" si="1"/>
        <v>257533.01</v>
      </c>
    </row>
    <row r="15" spans="1:8" x14ac:dyDescent="0.2">
      <c r="A15" s="49">
        <v>2200</v>
      </c>
      <c r="B15" s="11" t="s">
        <v>76</v>
      </c>
      <c r="C15" s="15">
        <v>300000</v>
      </c>
      <c r="D15" s="15">
        <v>100000</v>
      </c>
      <c r="E15" s="15">
        <f t="shared" si="0"/>
        <v>400000</v>
      </c>
      <c r="F15" s="15">
        <v>324950.76</v>
      </c>
      <c r="G15" s="15">
        <v>324950.76</v>
      </c>
      <c r="H15" s="15">
        <f t="shared" si="1"/>
        <v>75049.239999999991</v>
      </c>
    </row>
    <row r="16" spans="1:8" x14ac:dyDescent="0.2">
      <c r="A16" s="49">
        <v>2300</v>
      </c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95000</v>
      </c>
      <c r="D17" s="15">
        <v>60000</v>
      </c>
      <c r="E17" s="15">
        <f t="shared" si="0"/>
        <v>155000</v>
      </c>
      <c r="F17" s="15">
        <v>109773.46</v>
      </c>
      <c r="G17" s="15">
        <v>109773.46</v>
      </c>
      <c r="H17" s="15">
        <f t="shared" si="1"/>
        <v>45226.539999999994</v>
      </c>
    </row>
    <row r="18" spans="1:8" x14ac:dyDescent="0.2">
      <c r="A18" s="49">
        <v>2500</v>
      </c>
      <c r="B18" s="11" t="s">
        <v>79</v>
      </c>
      <c r="C18" s="15">
        <v>1820000</v>
      </c>
      <c r="D18" s="15">
        <v>-1027000</v>
      </c>
      <c r="E18" s="15">
        <f t="shared" si="0"/>
        <v>793000</v>
      </c>
      <c r="F18" s="15">
        <v>735059.51</v>
      </c>
      <c r="G18" s="15">
        <v>735059.51</v>
      </c>
      <c r="H18" s="15">
        <f t="shared" si="1"/>
        <v>57940.489999999991</v>
      </c>
    </row>
    <row r="19" spans="1:8" x14ac:dyDescent="0.2">
      <c r="A19" s="49">
        <v>2600</v>
      </c>
      <c r="B19" s="11" t="s">
        <v>80</v>
      </c>
      <c r="C19" s="15">
        <v>360000</v>
      </c>
      <c r="D19" s="15">
        <v>140000</v>
      </c>
      <c r="E19" s="15">
        <f t="shared" si="0"/>
        <v>500000</v>
      </c>
      <c r="F19" s="15">
        <v>336246.48</v>
      </c>
      <c r="G19" s="15">
        <v>336246.48</v>
      </c>
      <c r="H19" s="15">
        <f t="shared" si="1"/>
        <v>163753.52000000002</v>
      </c>
    </row>
    <row r="20" spans="1:8" x14ac:dyDescent="0.2">
      <c r="A20" s="49">
        <v>2700</v>
      </c>
      <c r="B20" s="11" t="s">
        <v>81</v>
      </c>
      <c r="C20" s="15">
        <v>80000</v>
      </c>
      <c r="D20" s="15">
        <v>90211.9</v>
      </c>
      <c r="E20" s="15">
        <f t="shared" si="0"/>
        <v>170211.9</v>
      </c>
      <c r="F20" s="15">
        <v>152977.32</v>
      </c>
      <c r="G20" s="15">
        <v>152977.32</v>
      </c>
      <c r="H20" s="15">
        <f t="shared" si="1"/>
        <v>17234.579999999987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15000</v>
      </c>
      <c r="D22" s="15">
        <v>0</v>
      </c>
      <c r="E22" s="15">
        <f t="shared" si="0"/>
        <v>15000</v>
      </c>
      <c r="F22" s="15">
        <v>14848</v>
      </c>
      <c r="G22" s="15">
        <v>14848</v>
      </c>
      <c r="H22" s="15">
        <f t="shared" si="1"/>
        <v>152</v>
      </c>
    </row>
    <row r="23" spans="1:8" x14ac:dyDescent="0.2">
      <c r="A23" s="48" t="s">
        <v>63</v>
      </c>
      <c r="B23" s="7"/>
      <c r="C23" s="15">
        <f>SUM(C24:C32)</f>
        <v>1630390.4</v>
      </c>
      <c r="D23" s="15">
        <f>SUM(D24:D32)</f>
        <v>1093149.95</v>
      </c>
      <c r="E23" s="15">
        <f t="shared" si="0"/>
        <v>2723540.3499999996</v>
      </c>
      <c r="F23" s="15">
        <f>SUM(F24:F32)</f>
        <v>1644960.52</v>
      </c>
      <c r="G23" s="15">
        <f>SUM(G24:G32)</f>
        <v>1644960.52</v>
      </c>
      <c r="H23" s="15">
        <f t="shared" si="1"/>
        <v>1078579.8299999996</v>
      </c>
    </row>
    <row r="24" spans="1:8" x14ac:dyDescent="0.2">
      <c r="A24" s="49">
        <v>3100</v>
      </c>
      <c r="B24" s="11" t="s">
        <v>84</v>
      </c>
      <c r="C24" s="15">
        <v>270000</v>
      </c>
      <c r="D24" s="15">
        <v>138000</v>
      </c>
      <c r="E24" s="15">
        <f t="shared" si="0"/>
        <v>408000</v>
      </c>
      <c r="F24" s="15">
        <v>183340.24</v>
      </c>
      <c r="G24" s="15">
        <v>183340.24</v>
      </c>
      <c r="H24" s="15">
        <f t="shared" si="1"/>
        <v>224659.76</v>
      </c>
    </row>
    <row r="25" spans="1:8" x14ac:dyDescent="0.2">
      <c r="A25" s="49">
        <v>3200</v>
      </c>
      <c r="B25" s="11" t="s">
        <v>85</v>
      </c>
      <c r="C25" s="15">
        <v>0</v>
      </c>
      <c r="D25" s="15">
        <v>0</v>
      </c>
      <c r="E25" s="15">
        <f t="shared" si="0"/>
        <v>0</v>
      </c>
      <c r="F25" s="15">
        <v>0</v>
      </c>
      <c r="G25" s="15">
        <v>0</v>
      </c>
      <c r="H25" s="15">
        <f t="shared" si="1"/>
        <v>0</v>
      </c>
    </row>
    <row r="26" spans="1:8" x14ac:dyDescent="0.2">
      <c r="A26" s="49">
        <v>3300</v>
      </c>
      <c r="B26" s="11" t="s">
        <v>86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87</v>
      </c>
      <c r="C27" s="15">
        <v>171000</v>
      </c>
      <c r="D27" s="15">
        <v>0</v>
      </c>
      <c r="E27" s="15">
        <f t="shared" si="0"/>
        <v>171000</v>
      </c>
      <c r="F27" s="15">
        <v>138488.88</v>
      </c>
      <c r="G27" s="15">
        <v>138488.88</v>
      </c>
      <c r="H27" s="15">
        <f t="shared" si="1"/>
        <v>32511.119999999995</v>
      </c>
    </row>
    <row r="28" spans="1:8" x14ac:dyDescent="0.2">
      <c r="A28" s="49">
        <v>3500</v>
      </c>
      <c r="B28" s="11" t="s">
        <v>88</v>
      </c>
      <c r="C28" s="15">
        <v>572000</v>
      </c>
      <c r="D28" s="15">
        <v>728925</v>
      </c>
      <c r="E28" s="15">
        <f t="shared" si="0"/>
        <v>1300925</v>
      </c>
      <c r="F28" s="15">
        <v>765807.63</v>
      </c>
      <c r="G28" s="15">
        <v>765807.63</v>
      </c>
      <c r="H28" s="15">
        <f t="shared" si="1"/>
        <v>535117.37</v>
      </c>
    </row>
    <row r="29" spans="1:8" x14ac:dyDescent="0.2">
      <c r="A29" s="49">
        <v>3600</v>
      </c>
      <c r="B29" s="11" t="s">
        <v>89</v>
      </c>
      <c r="C29" s="15">
        <v>40000</v>
      </c>
      <c r="D29" s="15">
        <v>20000</v>
      </c>
      <c r="E29" s="15">
        <f t="shared" si="0"/>
        <v>60000</v>
      </c>
      <c r="F29" s="15">
        <v>35440.32</v>
      </c>
      <c r="G29" s="15">
        <v>35440.32</v>
      </c>
      <c r="H29" s="15">
        <f t="shared" si="1"/>
        <v>24559.68</v>
      </c>
    </row>
    <row r="30" spans="1:8" x14ac:dyDescent="0.2">
      <c r="A30" s="49">
        <v>3700</v>
      </c>
      <c r="B30" s="11" t="s">
        <v>90</v>
      </c>
      <c r="C30" s="15">
        <v>28000</v>
      </c>
      <c r="D30" s="15">
        <v>0</v>
      </c>
      <c r="E30" s="15">
        <f t="shared" si="0"/>
        <v>28000</v>
      </c>
      <c r="F30" s="15">
        <v>16806.61</v>
      </c>
      <c r="G30" s="15">
        <v>16806.61</v>
      </c>
      <c r="H30" s="15">
        <f t="shared" si="1"/>
        <v>11193.39</v>
      </c>
    </row>
    <row r="31" spans="1:8" x14ac:dyDescent="0.2">
      <c r="A31" s="49">
        <v>3800</v>
      </c>
      <c r="B31" s="11" t="s">
        <v>91</v>
      </c>
      <c r="C31" s="15">
        <v>234602</v>
      </c>
      <c r="D31" s="15">
        <v>60398</v>
      </c>
      <c r="E31" s="15">
        <f t="shared" si="0"/>
        <v>295000</v>
      </c>
      <c r="F31" s="15">
        <v>193961.93</v>
      </c>
      <c r="G31" s="15">
        <v>193961.93</v>
      </c>
      <c r="H31" s="15">
        <f t="shared" si="1"/>
        <v>101038.07</v>
      </c>
    </row>
    <row r="32" spans="1:8" x14ac:dyDescent="0.2">
      <c r="A32" s="49">
        <v>3900</v>
      </c>
      <c r="B32" s="11" t="s">
        <v>19</v>
      </c>
      <c r="C32" s="15">
        <v>314788.40000000002</v>
      </c>
      <c r="D32" s="15">
        <v>145826.95000000001</v>
      </c>
      <c r="E32" s="15">
        <f t="shared" si="0"/>
        <v>460615.35000000003</v>
      </c>
      <c r="F32" s="15">
        <v>311114.90999999997</v>
      </c>
      <c r="G32" s="15">
        <v>311114.90999999997</v>
      </c>
      <c r="H32" s="15">
        <f t="shared" si="1"/>
        <v>149500.44000000006</v>
      </c>
    </row>
    <row r="33" spans="1:8" x14ac:dyDescent="0.2">
      <c r="A33" s="48" t="s">
        <v>64</v>
      </c>
      <c r="B33" s="7"/>
      <c r="C33" s="15">
        <f>SUM(C34:C42)</f>
        <v>62194.23</v>
      </c>
      <c r="D33" s="15">
        <f>SUM(D34:D42)</f>
        <v>60000</v>
      </c>
      <c r="E33" s="15">
        <f t="shared" si="0"/>
        <v>122194.23000000001</v>
      </c>
      <c r="F33" s="15">
        <f>SUM(F34:F42)</f>
        <v>51467.21</v>
      </c>
      <c r="G33" s="15">
        <f>SUM(G34:G42)</f>
        <v>51467.21</v>
      </c>
      <c r="H33" s="15">
        <f t="shared" si="1"/>
        <v>70727.020000000019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62194.23</v>
      </c>
      <c r="D37" s="15">
        <v>60000</v>
      </c>
      <c r="E37" s="15">
        <f t="shared" si="0"/>
        <v>122194.23000000001</v>
      </c>
      <c r="F37" s="15">
        <v>51467.21</v>
      </c>
      <c r="G37" s="15">
        <v>51467.21</v>
      </c>
      <c r="H37" s="15">
        <f t="shared" si="1"/>
        <v>70727.020000000019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0</v>
      </c>
      <c r="D43" s="15">
        <f>SUM(D44:D52)</f>
        <v>140000</v>
      </c>
      <c r="E43" s="15">
        <f t="shared" si="0"/>
        <v>140000</v>
      </c>
      <c r="F43" s="15">
        <f>SUM(F44:F52)</f>
        <v>0</v>
      </c>
      <c r="G43" s="15">
        <f>SUM(G44:G52)</f>
        <v>0</v>
      </c>
      <c r="H43" s="15">
        <f t="shared" si="1"/>
        <v>140000</v>
      </c>
    </row>
    <row r="44" spans="1:8" x14ac:dyDescent="0.2">
      <c r="A44" s="49">
        <v>5100</v>
      </c>
      <c r="B44" s="11" t="s">
        <v>99</v>
      </c>
      <c r="C44" s="15">
        <v>0</v>
      </c>
      <c r="D44" s="15">
        <v>0</v>
      </c>
      <c r="E44" s="15">
        <f t="shared" si="0"/>
        <v>0</v>
      </c>
      <c r="F44" s="15">
        <v>0</v>
      </c>
      <c r="G44" s="15">
        <v>0</v>
      </c>
      <c r="H44" s="15">
        <f t="shared" si="1"/>
        <v>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140000</v>
      </c>
      <c r="E45" s="15">
        <f t="shared" si="0"/>
        <v>140000</v>
      </c>
      <c r="F45" s="15">
        <v>0</v>
      </c>
      <c r="G45" s="15">
        <v>0</v>
      </c>
      <c r="H45" s="15">
        <f t="shared" si="1"/>
        <v>140000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448100</v>
      </c>
      <c r="D65" s="15">
        <f>SUM(D66:D68)</f>
        <v>151900</v>
      </c>
      <c r="E65" s="15">
        <f t="shared" si="0"/>
        <v>600000</v>
      </c>
      <c r="F65" s="15">
        <f>SUM(F66:F68)</f>
        <v>0</v>
      </c>
      <c r="G65" s="15">
        <f>SUM(G66:G68)</f>
        <v>0</v>
      </c>
      <c r="H65" s="15">
        <f t="shared" si="1"/>
        <v>600000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448100</v>
      </c>
      <c r="D68" s="15">
        <v>151900</v>
      </c>
      <c r="E68" s="15">
        <f t="shared" si="0"/>
        <v>600000</v>
      </c>
      <c r="F68" s="15">
        <v>0</v>
      </c>
      <c r="G68" s="15">
        <v>0</v>
      </c>
      <c r="H68" s="15">
        <f t="shared" si="1"/>
        <v>600000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14764935.300000001</v>
      </c>
      <c r="D77" s="17">
        <f t="shared" si="4"/>
        <v>1444492.85</v>
      </c>
      <c r="E77" s="17">
        <f t="shared" si="4"/>
        <v>16209428.15</v>
      </c>
      <c r="F77" s="17">
        <f t="shared" si="4"/>
        <v>9843773.8300000001</v>
      </c>
      <c r="G77" s="17">
        <f t="shared" si="4"/>
        <v>9843773.8300000001</v>
      </c>
      <c r="H77" s="17">
        <f t="shared" si="4"/>
        <v>6365654.3199999984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14316835.300000001</v>
      </c>
      <c r="D6" s="50">
        <v>1152592.8500000001</v>
      </c>
      <c r="E6" s="50">
        <f>C6+D6</f>
        <v>15469428.15</v>
      </c>
      <c r="F6" s="50">
        <v>9843773.8300000001</v>
      </c>
      <c r="G6" s="50">
        <v>9843773.8300000001</v>
      </c>
      <c r="H6" s="50">
        <f>E6-F6</f>
        <v>5625654.3200000003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448100</v>
      </c>
      <c r="D8" s="50">
        <v>291900</v>
      </c>
      <c r="E8" s="50">
        <f>C8+D8</f>
        <v>740000</v>
      </c>
      <c r="F8" s="50">
        <v>0</v>
      </c>
      <c r="G8" s="50">
        <v>0</v>
      </c>
      <c r="H8" s="50">
        <f>E8-F8</f>
        <v>740000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14764935.300000001</v>
      </c>
      <c r="D16" s="17">
        <f>SUM(D6+D8+D10+D12+D14)</f>
        <v>1444492.85</v>
      </c>
      <c r="E16" s="17">
        <f>SUM(E6+E8+E10+E12+E14)</f>
        <v>16209428.15</v>
      </c>
      <c r="F16" s="17">
        <f t="shared" ref="F16:H16" si="0">SUM(F6+F8+F10+F12+F14)</f>
        <v>9843773.8300000001</v>
      </c>
      <c r="G16" s="17">
        <f t="shared" si="0"/>
        <v>9843773.8300000001</v>
      </c>
      <c r="H16" s="17">
        <f t="shared" si="0"/>
        <v>6365654.3200000003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showGridLines="0" tabSelected="1" workbookViewId="0">
      <selection sqref="A1:H19"/>
    </sheetView>
  </sheetViews>
  <sheetFormatPr baseColWidth="10" defaultRowHeight="11.25" x14ac:dyDescent="0.2"/>
  <cols>
    <col min="1" max="1" width="2.83203125" style="1" customWidth="1"/>
    <col min="2" max="2" width="43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460117.58</v>
      </c>
      <c r="D7" s="15">
        <v>86982.6</v>
      </c>
      <c r="E7" s="15">
        <f>C7+D7</f>
        <v>547100.18000000005</v>
      </c>
      <c r="F7" s="15">
        <v>349919.89</v>
      </c>
      <c r="G7" s="15">
        <v>349919.89</v>
      </c>
      <c r="H7" s="15">
        <f>E7-F7</f>
        <v>197180.29000000004</v>
      </c>
    </row>
    <row r="8" spans="1:8" x14ac:dyDescent="0.2">
      <c r="A8" s="4" t="s">
        <v>131</v>
      </c>
      <c r="B8" s="22"/>
      <c r="C8" s="15">
        <v>1678793.05</v>
      </c>
      <c r="D8" s="15">
        <v>31555.15</v>
      </c>
      <c r="E8" s="15">
        <f t="shared" ref="E8:E13" si="0">C8+D8</f>
        <v>1710348.2</v>
      </c>
      <c r="F8" s="15">
        <v>1041201.11</v>
      </c>
      <c r="G8" s="15">
        <v>1041201.11</v>
      </c>
      <c r="H8" s="15">
        <f t="shared" ref="H8:H13" si="1">E8-F8</f>
        <v>669147.09</v>
      </c>
    </row>
    <row r="9" spans="1:8" x14ac:dyDescent="0.2">
      <c r="A9" s="4" t="s">
        <v>132</v>
      </c>
      <c r="B9" s="22"/>
      <c r="C9" s="15">
        <v>6286112.7199999997</v>
      </c>
      <c r="D9" s="15">
        <v>400604.75</v>
      </c>
      <c r="E9" s="15">
        <f t="shared" si="0"/>
        <v>6686717.4699999997</v>
      </c>
      <c r="F9" s="15">
        <v>4397231.07</v>
      </c>
      <c r="G9" s="15">
        <v>4397231.07</v>
      </c>
      <c r="H9" s="15">
        <f t="shared" si="1"/>
        <v>2289486.3999999994</v>
      </c>
    </row>
    <row r="10" spans="1:8" x14ac:dyDescent="0.2">
      <c r="A10" s="4" t="s">
        <v>133</v>
      </c>
      <c r="B10" s="22"/>
      <c r="C10" s="15">
        <v>255914.1</v>
      </c>
      <c r="D10" s="15">
        <v>113433.4</v>
      </c>
      <c r="E10" s="15">
        <f t="shared" si="0"/>
        <v>369347.5</v>
      </c>
      <c r="F10" s="15">
        <v>205802.4</v>
      </c>
      <c r="G10" s="15">
        <v>205802.4</v>
      </c>
      <c r="H10" s="15">
        <f t="shared" si="1"/>
        <v>163545.1</v>
      </c>
    </row>
    <row r="11" spans="1:8" x14ac:dyDescent="0.2">
      <c r="A11" s="4" t="s">
        <v>134</v>
      </c>
      <c r="B11" s="22"/>
      <c r="C11" s="15">
        <v>917133.2</v>
      </c>
      <c r="D11" s="15">
        <v>165280.1</v>
      </c>
      <c r="E11" s="15">
        <f t="shared" si="0"/>
        <v>1082413.3</v>
      </c>
      <c r="F11" s="15">
        <v>316535.48</v>
      </c>
      <c r="G11" s="15">
        <v>316535.48</v>
      </c>
      <c r="H11" s="15">
        <f t="shared" si="1"/>
        <v>765877.82000000007</v>
      </c>
    </row>
    <row r="12" spans="1:8" x14ac:dyDescent="0.2">
      <c r="A12" s="4" t="s">
        <v>135</v>
      </c>
      <c r="B12" s="22"/>
      <c r="C12" s="15">
        <v>2979953.4</v>
      </c>
      <c r="D12" s="15">
        <v>163796.1</v>
      </c>
      <c r="E12" s="15">
        <f t="shared" si="0"/>
        <v>3143749.5</v>
      </c>
      <c r="F12" s="15">
        <v>1999838.76</v>
      </c>
      <c r="G12" s="15">
        <v>1999838.76</v>
      </c>
      <c r="H12" s="15">
        <f t="shared" si="1"/>
        <v>1143910.74</v>
      </c>
    </row>
    <row r="13" spans="1:8" x14ac:dyDescent="0.2">
      <c r="A13" s="4" t="s">
        <v>136</v>
      </c>
      <c r="B13" s="22"/>
      <c r="C13" s="15">
        <v>749768.4</v>
      </c>
      <c r="D13" s="15">
        <v>68184.350000000006</v>
      </c>
      <c r="E13" s="15">
        <f t="shared" si="0"/>
        <v>817952.75</v>
      </c>
      <c r="F13" s="15">
        <v>462467.94</v>
      </c>
      <c r="G13" s="15">
        <v>462467.94</v>
      </c>
      <c r="H13" s="15">
        <f t="shared" si="1"/>
        <v>355484.81</v>
      </c>
    </row>
    <row r="14" spans="1:8" x14ac:dyDescent="0.2">
      <c r="A14" s="4" t="s">
        <v>137</v>
      </c>
      <c r="B14" s="22"/>
      <c r="C14" s="15">
        <v>1094782.8500000001</v>
      </c>
      <c r="D14" s="15">
        <v>309240.40000000002</v>
      </c>
      <c r="E14" s="15">
        <f t="shared" ref="E14" si="2">C14+D14</f>
        <v>1404023.25</v>
      </c>
      <c r="F14" s="15">
        <v>862650.23</v>
      </c>
      <c r="G14" s="15">
        <v>862650.23</v>
      </c>
      <c r="H14" s="15">
        <f t="shared" ref="H14" si="3">E14-F14</f>
        <v>541373.02</v>
      </c>
    </row>
    <row r="15" spans="1:8" x14ac:dyDescent="0.2">
      <c r="A15" s="4" t="s">
        <v>138</v>
      </c>
      <c r="B15" s="22"/>
      <c r="C15" s="15">
        <v>342360</v>
      </c>
      <c r="D15" s="15">
        <v>105416</v>
      </c>
      <c r="E15" s="15">
        <f t="shared" ref="E15" si="4">C15+D15</f>
        <v>447776</v>
      </c>
      <c r="F15" s="15">
        <v>208126.95</v>
      </c>
      <c r="G15" s="15">
        <v>208126.95</v>
      </c>
      <c r="H15" s="15">
        <f t="shared" ref="H15" si="5">E15-F15</f>
        <v>239649.05</v>
      </c>
    </row>
    <row r="16" spans="1:8" x14ac:dyDescent="0.2">
      <c r="A16" s="4" t="s">
        <v>139</v>
      </c>
      <c r="B16" s="22"/>
      <c r="C16" s="15">
        <v>0</v>
      </c>
      <c r="D16" s="15">
        <v>0</v>
      </c>
      <c r="E16" s="15">
        <f t="shared" ref="E16" si="6">C16+D16</f>
        <v>0</v>
      </c>
      <c r="F16" s="15">
        <v>0</v>
      </c>
      <c r="G16" s="15">
        <v>0</v>
      </c>
      <c r="H16" s="15">
        <f t="shared" ref="H16" si="7">E16-F16</f>
        <v>0</v>
      </c>
    </row>
    <row r="17" spans="1:8" x14ac:dyDescent="0.2">
      <c r="A17" s="4"/>
      <c r="B17" s="22"/>
      <c r="C17" s="15"/>
      <c r="D17" s="15"/>
      <c r="E17" s="15"/>
      <c r="F17" s="15"/>
      <c r="G17" s="15"/>
      <c r="H17" s="15"/>
    </row>
    <row r="18" spans="1:8" x14ac:dyDescent="0.2">
      <c r="A18" s="4"/>
      <c r="B18" s="25"/>
      <c r="C18" s="16"/>
      <c r="D18" s="16"/>
      <c r="E18" s="16"/>
      <c r="F18" s="16"/>
      <c r="G18" s="16"/>
      <c r="H18" s="16"/>
    </row>
    <row r="19" spans="1:8" x14ac:dyDescent="0.2">
      <c r="A19" s="26"/>
      <c r="B19" s="47" t="s">
        <v>53</v>
      </c>
      <c r="C19" s="23">
        <f t="shared" ref="C19:H19" si="8">SUM(C7:C18)</f>
        <v>14764935.299999999</v>
      </c>
      <c r="D19" s="23">
        <f t="shared" si="8"/>
        <v>1444492.85</v>
      </c>
      <c r="E19" s="23">
        <f t="shared" si="8"/>
        <v>16209428.15</v>
      </c>
      <c r="F19" s="23">
        <f t="shared" si="8"/>
        <v>9843773.8300000001</v>
      </c>
      <c r="G19" s="23">
        <f t="shared" si="8"/>
        <v>9843773.8300000001</v>
      </c>
      <c r="H19" s="23">
        <f t="shared" si="8"/>
        <v>6365654.3199999994</v>
      </c>
    </row>
    <row r="22" spans="1:8" ht="45" customHeight="1" x14ac:dyDescent="0.2">
      <c r="A22" s="52" t="s">
        <v>141</v>
      </c>
      <c r="B22" s="53"/>
      <c r="C22" s="53"/>
      <c r="D22" s="53"/>
      <c r="E22" s="53"/>
      <c r="F22" s="53"/>
      <c r="G22" s="53"/>
      <c r="H22" s="54"/>
    </row>
    <row r="24" spans="1:8" x14ac:dyDescent="0.2">
      <c r="A24" s="57" t="s">
        <v>54</v>
      </c>
      <c r="B24" s="58"/>
      <c r="C24" s="52" t="s">
        <v>60</v>
      </c>
      <c r="D24" s="53"/>
      <c r="E24" s="53"/>
      <c r="F24" s="53"/>
      <c r="G24" s="54"/>
      <c r="H24" s="55" t="s">
        <v>59</v>
      </c>
    </row>
    <row r="25" spans="1:8" ht="22.5" x14ac:dyDescent="0.2">
      <c r="A25" s="59"/>
      <c r="B25" s="60"/>
      <c r="C25" s="9" t="s">
        <v>55</v>
      </c>
      <c r="D25" s="9" t="s">
        <v>125</v>
      </c>
      <c r="E25" s="9" t="s">
        <v>56</v>
      </c>
      <c r="F25" s="9" t="s">
        <v>57</v>
      </c>
      <c r="G25" s="9" t="s">
        <v>58</v>
      </c>
      <c r="H25" s="56"/>
    </row>
    <row r="26" spans="1:8" x14ac:dyDescent="0.2">
      <c r="A26" s="61"/>
      <c r="B26" s="62"/>
      <c r="C26" s="10">
        <v>1</v>
      </c>
      <c r="D26" s="10">
        <v>2</v>
      </c>
      <c r="E26" s="10" t="s">
        <v>126</v>
      </c>
      <c r="F26" s="10">
        <v>4</v>
      </c>
      <c r="G26" s="10">
        <v>5</v>
      </c>
      <c r="H26" s="10" t="s">
        <v>127</v>
      </c>
    </row>
    <row r="27" spans="1:8" x14ac:dyDescent="0.2">
      <c r="A27" s="28"/>
      <c r="B27" s="29"/>
      <c r="C27" s="33"/>
      <c r="D27" s="33"/>
      <c r="E27" s="33"/>
      <c r="F27" s="33"/>
      <c r="G27" s="33"/>
      <c r="H27" s="33"/>
    </row>
    <row r="28" spans="1:8" x14ac:dyDescent="0.2">
      <c r="A28" s="4" t="s">
        <v>8</v>
      </c>
      <c r="B28" s="2"/>
      <c r="C28" s="34">
        <v>0</v>
      </c>
      <c r="D28" s="34">
        <v>0</v>
      </c>
      <c r="E28" s="34">
        <f>C28+D28</f>
        <v>0</v>
      </c>
      <c r="F28" s="34">
        <v>0</v>
      </c>
      <c r="G28" s="34">
        <v>0</v>
      </c>
      <c r="H28" s="34">
        <f>E28-F28</f>
        <v>0</v>
      </c>
    </row>
    <row r="29" spans="1:8" x14ac:dyDescent="0.2">
      <c r="A29" s="4" t="s">
        <v>9</v>
      </c>
      <c r="B29" s="2"/>
      <c r="C29" s="34">
        <v>0</v>
      </c>
      <c r="D29" s="34">
        <v>0</v>
      </c>
      <c r="E29" s="34">
        <f t="shared" ref="E29:E31" si="9">C29+D29</f>
        <v>0</v>
      </c>
      <c r="F29" s="34">
        <v>0</v>
      </c>
      <c r="G29" s="34">
        <v>0</v>
      </c>
      <c r="H29" s="34">
        <f t="shared" ref="H29:H31" si="10">E29-F29</f>
        <v>0</v>
      </c>
    </row>
    <row r="30" spans="1:8" x14ac:dyDescent="0.2">
      <c r="A30" s="4" t="s">
        <v>10</v>
      </c>
      <c r="B30" s="2"/>
      <c r="C30" s="34">
        <v>0</v>
      </c>
      <c r="D30" s="34">
        <v>0</v>
      </c>
      <c r="E30" s="34">
        <f t="shared" si="9"/>
        <v>0</v>
      </c>
      <c r="F30" s="34">
        <v>0</v>
      </c>
      <c r="G30" s="34">
        <v>0</v>
      </c>
      <c r="H30" s="34">
        <f t="shared" si="10"/>
        <v>0</v>
      </c>
    </row>
    <row r="31" spans="1:8" x14ac:dyDescent="0.2">
      <c r="A31" s="4" t="s">
        <v>11</v>
      </c>
      <c r="B31" s="2"/>
      <c r="C31" s="34">
        <v>0</v>
      </c>
      <c r="D31" s="34">
        <v>0</v>
      </c>
      <c r="E31" s="34">
        <f t="shared" si="9"/>
        <v>0</v>
      </c>
      <c r="F31" s="34">
        <v>0</v>
      </c>
      <c r="G31" s="34">
        <v>0</v>
      </c>
      <c r="H31" s="34">
        <f t="shared" si="10"/>
        <v>0</v>
      </c>
    </row>
    <row r="32" spans="1:8" x14ac:dyDescent="0.2">
      <c r="A32" s="4"/>
      <c r="B32" s="2"/>
      <c r="C32" s="35"/>
      <c r="D32" s="35"/>
      <c r="E32" s="35"/>
      <c r="F32" s="35"/>
      <c r="G32" s="35"/>
      <c r="H32" s="35"/>
    </row>
    <row r="33" spans="1:8" x14ac:dyDescent="0.2">
      <c r="A33" s="26"/>
      <c r="B33" s="47" t="s">
        <v>53</v>
      </c>
      <c r="C33" s="23">
        <f>SUM(C28:C32)</f>
        <v>0</v>
      </c>
      <c r="D33" s="23">
        <f>SUM(D28:D32)</f>
        <v>0</v>
      </c>
      <c r="E33" s="23">
        <f>SUM(E28:E31)</f>
        <v>0</v>
      </c>
      <c r="F33" s="23">
        <f>SUM(F28:F31)</f>
        <v>0</v>
      </c>
      <c r="G33" s="23">
        <f>SUM(G28:G31)</f>
        <v>0</v>
      </c>
      <c r="H33" s="23">
        <f>SUM(H28:H31)</f>
        <v>0</v>
      </c>
    </row>
    <row r="36" spans="1:8" ht="45" customHeight="1" x14ac:dyDescent="0.2">
      <c r="A36" s="52" t="s">
        <v>142</v>
      </c>
      <c r="B36" s="53"/>
      <c r="C36" s="53"/>
      <c r="D36" s="53"/>
      <c r="E36" s="53"/>
      <c r="F36" s="53"/>
      <c r="G36" s="53"/>
      <c r="H36" s="54"/>
    </row>
    <row r="37" spans="1:8" x14ac:dyDescent="0.2">
      <c r="A37" s="57" t="s">
        <v>54</v>
      </c>
      <c r="B37" s="58"/>
      <c r="C37" s="52" t="s">
        <v>60</v>
      </c>
      <c r="D37" s="53"/>
      <c r="E37" s="53"/>
      <c r="F37" s="53"/>
      <c r="G37" s="54"/>
      <c r="H37" s="55" t="s">
        <v>59</v>
      </c>
    </row>
    <row r="38" spans="1:8" ht="22.5" x14ac:dyDescent="0.2">
      <c r="A38" s="59"/>
      <c r="B38" s="60"/>
      <c r="C38" s="9" t="s">
        <v>55</v>
      </c>
      <c r="D38" s="9" t="s">
        <v>125</v>
      </c>
      <c r="E38" s="9" t="s">
        <v>56</v>
      </c>
      <c r="F38" s="9" t="s">
        <v>57</v>
      </c>
      <c r="G38" s="9" t="s">
        <v>58</v>
      </c>
      <c r="H38" s="56"/>
    </row>
    <row r="39" spans="1:8" x14ac:dyDescent="0.2">
      <c r="A39" s="61"/>
      <c r="B39" s="62"/>
      <c r="C39" s="10">
        <v>1</v>
      </c>
      <c r="D39" s="10">
        <v>2</v>
      </c>
      <c r="E39" s="10" t="s">
        <v>126</v>
      </c>
      <c r="F39" s="10">
        <v>4</v>
      </c>
      <c r="G39" s="10">
        <v>5</v>
      </c>
      <c r="H39" s="10" t="s">
        <v>127</v>
      </c>
    </row>
    <row r="40" spans="1:8" x14ac:dyDescent="0.2">
      <c r="A40" s="28"/>
      <c r="B40" s="29"/>
      <c r="C40" s="33"/>
      <c r="D40" s="33"/>
      <c r="E40" s="33"/>
      <c r="F40" s="33"/>
      <c r="G40" s="33"/>
      <c r="H40" s="33"/>
    </row>
    <row r="41" spans="1:8" ht="22.5" x14ac:dyDescent="0.2">
      <c r="A41" s="4"/>
      <c r="B41" s="31" t="s">
        <v>13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>E41-F41</f>
        <v>0</v>
      </c>
    </row>
    <row r="42" spans="1:8" x14ac:dyDescent="0.2">
      <c r="A42" s="4"/>
      <c r="B42" s="31"/>
      <c r="C42" s="34"/>
      <c r="D42" s="34"/>
      <c r="E42" s="34"/>
      <c r="F42" s="34"/>
      <c r="G42" s="34"/>
      <c r="H42" s="34"/>
    </row>
    <row r="43" spans="1:8" x14ac:dyDescent="0.2">
      <c r="A43" s="4"/>
      <c r="B43" s="31" t="s">
        <v>12</v>
      </c>
      <c r="C43" s="34">
        <v>0</v>
      </c>
      <c r="D43" s="34">
        <v>0</v>
      </c>
      <c r="E43" s="34">
        <f>C43+D43</f>
        <v>0</v>
      </c>
      <c r="F43" s="34">
        <v>0</v>
      </c>
      <c r="G43" s="34">
        <v>0</v>
      </c>
      <c r="H43" s="34">
        <f>E43-F43</f>
        <v>0</v>
      </c>
    </row>
    <row r="44" spans="1:8" x14ac:dyDescent="0.2">
      <c r="A44" s="4"/>
      <c r="B44" s="31"/>
      <c r="C44" s="34"/>
      <c r="D44" s="34"/>
      <c r="E44" s="34"/>
      <c r="F44" s="34"/>
      <c r="G44" s="34"/>
      <c r="H44" s="34"/>
    </row>
    <row r="45" spans="1:8" ht="22.5" x14ac:dyDescent="0.2">
      <c r="A45" s="4"/>
      <c r="B45" s="31" t="s">
        <v>14</v>
      </c>
      <c r="C45" s="34">
        <v>0</v>
      </c>
      <c r="D45" s="34">
        <v>0</v>
      </c>
      <c r="E45" s="34">
        <f>C45+D45</f>
        <v>0</v>
      </c>
      <c r="F45" s="34">
        <v>0</v>
      </c>
      <c r="G45" s="34">
        <v>0</v>
      </c>
      <c r="H45" s="34">
        <f>E45-F45</f>
        <v>0</v>
      </c>
    </row>
    <row r="46" spans="1:8" x14ac:dyDescent="0.2">
      <c r="A46" s="4"/>
      <c r="B46" s="31"/>
      <c r="C46" s="34"/>
      <c r="D46" s="34"/>
      <c r="E46" s="34"/>
      <c r="F46" s="34"/>
      <c r="G46" s="34"/>
      <c r="H46" s="34"/>
    </row>
    <row r="47" spans="1:8" ht="22.5" x14ac:dyDescent="0.2">
      <c r="A47" s="4"/>
      <c r="B47" s="31" t="s">
        <v>26</v>
      </c>
      <c r="C47" s="34">
        <v>0</v>
      </c>
      <c r="D47" s="34">
        <v>0</v>
      </c>
      <c r="E47" s="34">
        <f>C47+D47</f>
        <v>0</v>
      </c>
      <c r="F47" s="34">
        <v>0</v>
      </c>
      <c r="G47" s="34">
        <v>0</v>
      </c>
      <c r="H47" s="34">
        <f>E47-F47</f>
        <v>0</v>
      </c>
    </row>
    <row r="48" spans="1:8" x14ac:dyDescent="0.2">
      <c r="A48" s="4"/>
      <c r="B48" s="31"/>
      <c r="C48" s="34"/>
      <c r="D48" s="34"/>
      <c r="E48" s="34"/>
      <c r="F48" s="34"/>
      <c r="G48" s="34"/>
      <c r="H48" s="34"/>
    </row>
    <row r="49" spans="1:8" ht="22.5" x14ac:dyDescent="0.2">
      <c r="A49" s="4"/>
      <c r="B49" s="31" t="s">
        <v>27</v>
      </c>
      <c r="C49" s="34">
        <v>0</v>
      </c>
      <c r="D49" s="34">
        <v>0</v>
      </c>
      <c r="E49" s="34">
        <f>C49+D49</f>
        <v>0</v>
      </c>
      <c r="F49" s="34">
        <v>0</v>
      </c>
      <c r="G49" s="34">
        <v>0</v>
      </c>
      <c r="H49" s="34">
        <f>E49-F49</f>
        <v>0</v>
      </c>
    </row>
    <row r="50" spans="1:8" x14ac:dyDescent="0.2">
      <c r="A50" s="4"/>
      <c r="B50" s="31"/>
      <c r="C50" s="34"/>
      <c r="D50" s="34"/>
      <c r="E50" s="34"/>
      <c r="F50" s="34"/>
      <c r="G50" s="34"/>
      <c r="H50" s="34"/>
    </row>
    <row r="51" spans="1:8" ht="22.5" x14ac:dyDescent="0.2">
      <c r="A51" s="4"/>
      <c r="B51" s="31" t="s">
        <v>34</v>
      </c>
      <c r="C51" s="34">
        <v>0</v>
      </c>
      <c r="D51" s="34">
        <v>0</v>
      </c>
      <c r="E51" s="34">
        <f>C51+D51</f>
        <v>0</v>
      </c>
      <c r="F51" s="34">
        <v>0</v>
      </c>
      <c r="G51" s="34">
        <v>0</v>
      </c>
      <c r="H51" s="34">
        <f>E51-F51</f>
        <v>0</v>
      </c>
    </row>
    <row r="52" spans="1:8" x14ac:dyDescent="0.2">
      <c r="A52" s="4"/>
      <c r="B52" s="31"/>
      <c r="C52" s="34"/>
      <c r="D52" s="34"/>
      <c r="E52" s="34"/>
      <c r="F52" s="34"/>
      <c r="G52" s="34"/>
      <c r="H52" s="34"/>
    </row>
    <row r="53" spans="1:8" x14ac:dyDescent="0.2">
      <c r="A53" s="4"/>
      <c r="B53" s="31" t="s">
        <v>15</v>
      </c>
      <c r="C53" s="34">
        <v>0</v>
      </c>
      <c r="D53" s="34">
        <v>0</v>
      </c>
      <c r="E53" s="34">
        <f>C53+D53</f>
        <v>0</v>
      </c>
      <c r="F53" s="34">
        <v>0</v>
      </c>
      <c r="G53" s="34">
        <v>0</v>
      </c>
      <c r="H53" s="34">
        <f>E53-F53</f>
        <v>0</v>
      </c>
    </row>
    <row r="54" spans="1:8" x14ac:dyDescent="0.2">
      <c r="A54" s="30"/>
      <c r="B54" s="32"/>
      <c r="C54" s="35"/>
      <c r="D54" s="35"/>
      <c r="E54" s="35"/>
      <c r="F54" s="35"/>
      <c r="G54" s="35"/>
      <c r="H54" s="35"/>
    </row>
    <row r="55" spans="1:8" x14ac:dyDescent="0.2">
      <c r="A55" s="26"/>
      <c r="B55" s="47" t="s">
        <v>53</v>
      </c>
      <c r="C55" s="23">
        <f t="shared" ref="C55:H55" si="11">SUM(C41:C53)</f>
        <v>0</v>
      </c>
      <c r="D55" s="23">
        <f t="shared" si="11"/>
        <v>0</v>
      </c>
      <c r="E55" s="23">
        <f t="shared" si="11"/>
        <v>0</v>
      </c>
      <c r="F55" s="23">
        <f t="shared" si="11"/>
        <v>0</v>
      </c>
      <c r="G55" s="23">
        <f t="shared" si="11"/>
        <v>0</v>
      </c>
      <c r="H55" s="23">
        <f t="shared" si="11"/>
        <v>0</v>
      </c>
    </row>
  </sheetData>
  <sheetProtection formatCells="0" formatColumns="0" formatRows="0" insertRows="0" deleteRows="0" autoFilter="0"/>
  <mergeCells count="12">
    <mergeCell ref="A36:H36"/>
    <mergeCell ref="A37:B39"/>
    <mergeCell ref="C37:G37"/>
    <mergeCell ref="H37:H38"/>
    <mergeCell ref="C24:G24"/>
    <mergeCell ref="H24:H25"/>
    <mergeCell ref="A1:H1"/>
    <mergeCell ref="A3:B5"/>
    <mergeCell ref="A22:H22"/>
    <mergeCell ref="A24:B26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143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8425023.3499999996</v>
      </c>
      <c r="D6" s="15">
        <f t="shared" si="0"/>
        <v>519142.5</v>
      </c>
      <c r="E6" s="15">
        <f t="shared" si="0"/>
        <v>8944165.8499999996</v>
      </c>
      <c r="F6" s="15">
        <f t="shared" si="0"/>
        <v>5788352.0700000003</v>
      </c>
      <c r="G6" s="15">
        <f t="shared" si="0"/>
        <v>5788352.0700000003</v>
      </c>
      <c r="H6" s="15">
        <f t="shared" si="0"/>
        <v>3155813.7799999993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2138910.63</v>
      </c>
      <c r="D9" s="15">
        <v>118537.75</v>
      </c>
      <c r="E9" s="15">
        <f t="shared" si="1"/>
        <v>2257448.38</v>
      </c>
      <c r="F9" s="15">
        <v>1391121</v>
      </c>
      <c r="G9" s="15">
        <v>1391121</v>
      </c>
      <c r="H9" s="15">
        <f t="shared" si="2"/>
        <v>866327.37999999989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6286112.7199999997</v>
      </c>
      <c r="D11" s="15">
        <v>400604.75</v>
      </c>
      <c r="E11" s="15">
        <f t="shared" si="1"/>
        <v>6686717.4699999997</v>
      </c>
      <c r="F11" s="15">
        <v>4397231.07</v>
      </c>
      <c r="G11" s="15">
        <v>4397231.07</v>
      </c>
      <c r="H11" s="15">
        <f t="shared" si="2"/>
        <v>2289486.3999999994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6339911.9500000002</v>
      </c>
      <c r="D16" s="15">
        <f t="shared" si="3"/>
        <v>925350.35000000009</v>
      </c>
      <c r="E16" s="15">
        <f t="shared" si="3"/>
        <v>7265262.2999999998</v>
      </c>
      <c r="F16" s="15">
        <f t="shared" si="3"/>
        <v>4055421.76</v>
      </c>
      <c r="G16" s="15">
        <f t="shared" si="3"/>
        <v>4055421.76</v>
      </c>
      <c r="H16" s="15">
        <f t="shared" si="3"/>
        <v>3209840.54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255914.1</v>
      </c>
      <c r="D18" s="15">
        <v>113433.4</v>
      </c>
      <c r="E18" s="15">
        <f t="shared" ref="E18:E23" si="5">C18+D18</f>
        <v>369347.5</v>
      </c>
      <c r="F18" s="15">
        <v>205802.4</v>
      </c>
      <c r="G18" s="15">
        <v>205802.4</v>
      </c>
      <c r="H18" s="15">
        <f t="shared" si="4"/>
        <v>163545.1</v>
      </c>
    </row>
    <row r="19" spans="1:8" x14ac:dyDescent="0.2">
      <c r="A19" s="38"/>
      <c r="B19" s="42" t="s">
        <v>21</v>
      </c>
      <c r="C19" s="15">
        <v>1094782.8500000001</v>
      </c>
      <c r="D19" s="15">
        <v>309240.40000000002</v>
      </c>
      <c r="E19" s="15">
        <f t="shared" si="5"/>
        <v>1404023.25</v>
      </c>
      <c r="F19" s="15">
        <v>862650.23</v>
      </c>
      <c r="G19" s="15">
        <v>862650.23</v>
      </c>
      <c r="H19" s="15">
        <f t="shared" si="4"/>
        <v>541373.02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4989215</v>
      </c>
      <c r="D22" s="15">
        <v>502676.55</v>
      </c>
      <c r="E22" s="15">
        <f t="shared" si="5"/>
        <v>5491891.5499999998</v>
      </c>
      <c r="F22" s="15">
        <v>2986969.13</v>
      </c>
      <c r="G22" s="15">
        <v>2986969.13</v>
      </c>
      <c r="H22" s="15">
        <f t="shared" si="4"/>
        <v>2504922.42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14764935.300000001</v>
      </c>
      <c r="D42" s="23">
        <f t="shared" si="12"/>
        <v>1444492.85</v>
      </c>
      <c r="E42" s="23">
        <f t="shared" si="12"/>
        <v>16209428.149999999</v>
      </c>
      <c r="F42" s="23">
        <f t="shared" si="12"/>
        <v>9843773.8300000001</v>
      </c>
      <c r="G42" s="23">
        <f t="shared" si="12"/>
        <v>9843773.8300000001</v>
      </c>
      <c r="H42" s="23">
        <f t="shared" si="12"/>
        <v>6365654.3199999994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COG</vt:lpstr>
      <vt:lpstr>CTG</vt:lpstr>
      <vt:lpstr>CA</vt:lpstr>
      <vt:lpstr>CFG</vt:lpstr>
      <vt:lpstr>CA!Área_de_impresión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2022-10-21T14:38:09Z</cp:lastPrinted>
  <dcterms:created xsi:type="dcterms:W3CDTF">2014-02-10T03:37:14Z</dcterms:created>
  <dcterms:modified xsi:type="dcterms:W3CDTF">2022-10-21T14:54:37Z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