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2° Trimestre 2023\022023\"/>
    </mc:Choice>
  </mc:AlternateContent>
  <bookViews>
    <workbookView xWindow="-108" yWindow="-108" windowWidth="20736" windowHeight="117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ACT!$A$6:$E$217</definedName>
    <definedName name="_xlnm._FilterDatabase" localSheetId="7" hidden="1">EFE!$A$20:$D$44</definedName>
    <definedName name="_xlnm.Print_Area" localSheetId="3">ACT!$A$1:$E$230</definedName>
    <definedName name="_xlnm.Print_Area" localSheetId="7">EFE!$A$1:$E$145</definedName>
    <definedName name="_xlnm.Print_Area" localSheetId="1">ESF!$A$1:$H$156</definedName>
    <definedName name="_xlnm.Print_Area" localSheetId="11">Memoria!$A$1:$J$59</definedName>
  </definedNames>
  <calcPr calcId="162913"/>
</workbook>
</file>

<file path=xl/calcChain.xml><?xml version="1.0" encoding="utf-8"?>
<calcChain xmlns="http://schemas.openxmlformats.org/spreadsheetml/2006/main">
  <c r="A3" i="59" l="1"/>
  <c r="H2" i="59"/>
  <c r="H3" i="59"/>
  <c r="D59" i="62" l="1"/>
  <c r="C59" i="62"/>
  <c r="D57" i="62"/>
  <c r="C57" i="62"/>
  <c r="D55" i="62"/>
  <c r="C55" i="62"/>
  <c r="D53" i="62"/>
  <c r="C53" i="62"/>
  <c r="D51" i="62"/>
  <c r="C51" i="62"/>
  <c r="D101" i="62"/>
  <c r="C101" i="62"/>
  <c r="D104" i="62"/>
  <c r="C104" i="62"/>
  <c r="D110" i="62"/>
  <c r="C110" i="62"/>
  <c r="D112" i="62"/>
  <c r="C112" i="62"/>
  <c r="D114" i="62"/>
  <c r="C114" i="62"/>
  <c r="D122" i="62"/>
  <c r="D99" i="62" s="1"/>
  <c r="C122" i="62"/>
  <c r="D93" i="62"/>
  <c r="C93" i="62"/>
  <c r="D91" i="62"/>
  <c r="D90" i="62" s="1"/>
  <c r="C91" i="62"/>
  <c r="C90" i="62" s="1"/>
  <c r="D81" i="62"/>
  <c r="C81" i="62"/>
  <c r="D75" i="62"/>
  <c r="C75" i="62"/>
  <c r="D72" i="62"/>
  <c r="C72" i="62"/>
  <c r="D63" i="62"/>
  <c r="C63" i="62"/>
  <c r="D38" i="62"/>
  <c r="C38" i="62"/>
  <c r="D29" i="62"/>
  <c r="C29" i="62"/>
  <c r="D21" i="62"/>
  <c r="C21" i="62"/>
  <c r="D16" i="62"/>
  <c r="C16" i="62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50" i="62" l="1"/>
  <c r="C50" i="62"/>
  <c r="C100" i="62"/>
  <c r="C99" i="62" s="1"/>
  <c r="D62" i="62"/>
  <c r="C62" i="62"/>
  <c r="F15" i="59"/>
  <c r="G15" i="59" s="1"/>
  <c r="A1" i="59"/>
  <c r="A1" i="64" s="1"/>
  <c r="D49" i="62" l="1"/>
  <c r="C49" i="62"/>
  <c r="A1" i="63"/>
  <c r="E1" i="62" l="1"/>
  <c r="E2" i="62"/>
  <c r="E3" i="62"/>
  <c r="D132" i="62" l="1"/>
  <c r="C132" i="62"/>
  <c r="D44" i="62" l="1"/>
  <c r="C44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A3" i="65"/>
  <c r="A1" i="65"/>
  <c r="C20" i="63" l="1"/>
  <c r="C37" i="64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<sst xmlns="http://schemas.openxmlformats.org/spreadsheetml/2006/main" count="921" uniqueCount="647">
  <si>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</si>
  <si>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</si>
  <si>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</si>
  <si>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</si>
  <si>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</si>
  <si>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</si>
  <si>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</si>
  <si>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</si>
  <si>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</si>
  <si>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</si>
  <si>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</si>
  <si>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</si>
  <si>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</si>
  <si>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</si>
  <si>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</si>
  <si>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</si>
  <si>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</si>
  <si>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</si>
  <si>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</si>
  <si>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</si>
  <si>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</si>
  <si>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</si>
  <si>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</si>
  <si>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</si>
  <si>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</si>
  <si>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</si>
  <si>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</si>
  <si>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</si>
  <si>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</si>
  <si>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</si>
  <si>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</si>
  <si>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</si>
  <si>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</si>
  <si>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</si>
  <si>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</si>
  <si>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</si>
  <si>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</si>
  <si>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</si>
  <si>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</si>
  <si>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</si>
  <si>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</si>
  <si>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</si>
  <si>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</si>
  <si>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</si>
  <si>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</si>
  <si>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</si>
  <si>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</si>
  <si>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</si>
  <si>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</si>
  <si>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</si>
  <si>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</si>
  <si>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</si>
  <si>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</si>
  <si>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</si>
  <si>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</si>
  <si>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</si>
  <si>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</si>
  <si>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</si>
  <si>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</si>
  <si>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</si>
  <si>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</si>
  <si>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</si>
  <si>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</si>
  <si>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</si>
  <si>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</si>
  <si>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</si>
  <si>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</si>
  <si>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</si>
  <si>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</si>
  <si>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</si>
  <si>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</si>
  <si>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</si>
  <si>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</si>
  <si>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</si>
  <si>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</si>
  <si>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</si>
  <si>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</si>
  <si>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</si>
  <si>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</si>
  <si>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</si>
  <si>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</si>
  <si>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</si>
  <si>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</si>
  <si>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</si>
  <si>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</si>
  <si>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</si>
  <si>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</si>
  <si>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</si>
  <si>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</si>
  <si>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</si>
  <si>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</si>
  <si>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</si>
  <si>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</si>
  <si>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</si>
  <si>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</si>
  <si>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</si>
  <si>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</si>
  <si>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</si>
  <si>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</si>
  <si>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</si>
  <si>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</si>
  <si>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</si>
  <si>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</si>
  <si>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</si>
  <si>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</si>
  <si>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</si>
  <si>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</si>
  <si>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</si>
  <si>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</si>
  <si>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</si>
  <si>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</si>
  <si>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</si>
  <si>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</si>
  <si>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</si>
  <si>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</si>
  <si>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</si>
  <si>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</si>
  <si>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</si>
  <si>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</si>
  <si>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</si>
  <si>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</si>
  <si>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</si>
  <si>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</si>
  <si>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</si>
  <si>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</si>
  <si>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</si>
  <si>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</si>
  <si>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</si>
  <si>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</si>
  <si>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</si>
  <si>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</si>
  <si>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</si>
  <si>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</si>
  <si>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</si>
  <si>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</si>
  <si>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</si>
  <si>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</si>
  <si>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</si>
  <si>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</si>
  <si>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</si>
  <si>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</si>
  <si>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</si>
  <si>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</si>
  <si>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</si>
  <si>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</si>
  <si>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</si>
  <si>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</si>
  <si>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</si>
  <si>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</si>
  <si>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</si>
  <si>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</si>
  <si>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</si>
  <si>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</si>
  <si>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</si>
  <si>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</si>
  <si>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</si>
  <si>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</si>
  <si>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</si>
  <si>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</si>
  <si>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</si>
  <si>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</si>
  <si>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</si>
  <si>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</si>
  <si>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</si>
  <si>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</si>
  <si>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</si>
  <si>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</si>
  <si>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</si>
  <si>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</si>
  <si>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</si>
  <si>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</si>
  <si>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</si>
  <si>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</si>
  <si>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</si>
  <si>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</si>
  <si>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</si>
  <si>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</si>
  <si>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</si>
  <si>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</si>
  <si>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</si>
  <si>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</si>
  <si>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</si>
  <si>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</si>
  <si>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</si>
  <si>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</si>
  <si>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</si>
  <si>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</si>
  <si>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</si>
  <si>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</si>
  <si>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</si>
  <si>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</si>
  <si>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</si>
  <si>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</si>
  <si>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</si>
  <si>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</si>
  <si>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</si>
  <si>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</si>
  <si>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</si>
  <si>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</si>
  <si>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</si>
  <si>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</si>
  <si>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</si>
  <si>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</si>
  <si>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</si>
  <si>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</si>
  <si>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</si>
  <si>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</si>
  <si>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</si>
  <si>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</si>
  <si>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</si>
  <si>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</si>
  <si>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</si>
  <si>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</si>
  <si>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</si>
  <si>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</si>
  <si>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</si>
  <si>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</si>
  <si>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</si>
  <si>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</si>
  <si>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</si>
  <si>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</si>
  <si>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</si>
  <si>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</si>
  <si>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</si>
  <si>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</si>
  <si>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</si>
  <si>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</si>
  <si>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</si>
  <si>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</si>
  <si>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</si>
  <si>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</si>
  <si>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</si>
  <si>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</si>
  <si>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</si>
  <si>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</si>
  <si>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</si>
  <si>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</si>
  <si>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</si>
  <si>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</si>
  <si>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</si>
  <si>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</si>
  <si>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</si>
  <si>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</si>
  <si>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</si>
  <si>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</si>
  <si>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</si>
  <si>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</si>
  <si>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</si>
  <si>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</si>
  <si>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</si>
  <si>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</si>
  <si>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</si>
  <si>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</si>
  <si>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</si>
  <si>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</si>
  <si>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</si>
  <si>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</si>
  <si>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</si>
  <si>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</si>
  <si>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</si>
  <si>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</si>
  <si>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</si>
  <si>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</si>
  <si>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</si>
  <si>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</si>
  <si>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</si>
  <si>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</si>
  <si>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</si>
  <si>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</si>
  <si>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</si>
  <si>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</si>
  <si>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</si>
  <si>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</si>
  <si>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</si>
  <si>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</si>
  <si>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</si>
  <si>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</si>
  <si>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</si>
  <si>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</si>
  <si>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</si>
  <si>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</si>
  <si>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</si>
  <si>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</si>
  <si>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</si>
  <si>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</si>
  <si>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</si>
  <si>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</si>
  <si>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</si>
  <si>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</si>
  <si>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</si>
  <si>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</si>
  <si>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</si>
  <si>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</si>
  <si>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</si>
  <si>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</si>
  <si>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</si>
  <si>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</si>
  <si>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</si>
  <si>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</si>
  <si>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</si>
  <si>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</si>
  <si>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</si>
  <si>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</si>
  <si>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</si>
  <si>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</si>
  <si>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</si>
  <si>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</si>
  <si>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</si>
  <si>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</si>
  <si>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</si>
  <si>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</si>
  <si>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</si>
  <si>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</si>
  <si>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</si>
  <si>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</si>
  <si>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</si>
  <si>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</si>
  <si>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</si>
  <si>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</si>
  <si>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</si>
  <si>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</si>
  <si>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</si>
  <si>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</si>
  <si>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</si>
  <si>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</si>
  <si>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</si>
  <si>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</si>
  <si>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</si>
  <si>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</si>
  <si>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</si>
  <si>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</si>
  <si>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</si>
  <si>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</si>
  <si>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</si>
  <si>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</si>
  <si>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</si>
  <si>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</si>
  <si>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</si>
  <si>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</si>
  <si>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</si>
  <si>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</si>
  <si>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</si>
  <si>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</si>
  <si>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</si>
  <si>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</si>
  <si>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</si>
  <si>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</si>
  <si>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</si>
  <si>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</si>
  <si>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</si>
  <si>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</si>
  <si>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</si>
  <si>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</si>
  <si>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</si>
  <si>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</si>
  <si>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</si>
  <si>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</si>
  <si>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</si>
  <si>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</si>
  <si>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</si>
  <si>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</si>
  <si>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</si>
  <si>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</si>
  <si>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</si>
  <si>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</si>
  <si>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</si>
  <si>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</si>
  <si>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</si>
  <si>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</si>
  <si>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</si>
  <si>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</si>
  <si>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</si>
  <si>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</si>
  <si>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</si>
  <si>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</si>
  <si>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</si>
  <si>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</si>
  <si>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</si>
  <si>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</si>
  <si>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</si>
  <si>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</si>
  <si>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</si>
  <si>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</si>
  <si>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</si>
  <si>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</si>
  <si>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</si>
  <si>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</si>
  <si>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</si>
  <si>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</si>
  <si>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</si>
  <si>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</si>
  <si>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</si>
  <si>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</si>
  <si>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</si>
  <si>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</si>
  <si>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</si>
  <si>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</si>
  <si>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</si>
  <si>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</si>
  <si>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</si>
  <si>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</si>
  <si>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</si>
  <si>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</si>
  <si>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</si>
  <si>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</si>
  <si>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</si>
  <si>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</si>
  <si>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</si>
  <si>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</si>
  <si>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</si>
  <si>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</si>
  <si>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</si>
  <si>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</si>
  <si>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</si>
  <si>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</si>
  <si>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</si>
  <si>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</si>
  <si>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</si>
  <si>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</si>
  <si>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</si>
  <si>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</si>
  <si>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</si>
  <si>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</si>
  <si>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</si>
  <si>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</si>
  <si>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</si>
  <si>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</si>
  <si>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</si>
  <si>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</si>
  <si>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</si>
  <si>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</si>
  <si>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</si>
  <si>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</si>
  <si>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</si>
  <si>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</si>
  <si>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</si>
  <si>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</si>
  <si>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</si>
  <si>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</si>
  <si>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</si>
  <si>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</si>
  <si>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</si>
  <si>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</si>
  <si>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</si>
  <si>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</si>
  <si>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</si>
  <si>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</si>
  <si>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</si>
  <si>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</si>
  <si>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</si>
  <si>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</si>
  <si>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</si>
  <si>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</si>
  <si>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</si>
  <si>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</si>
  <si>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</si>
  <si>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</si>
  <si>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</si>
  <si>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</si>
  <si>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</si>
  <si>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</si>
  <si>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</si>
  <si>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</si>
  <si>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</si>
  <si>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</si>
  <si>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</si>
  <si>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</si>
  <si>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</si>
  <si>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</si>
  <si>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</si>
  <si>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</si>
  <si>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</si>
  <si>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</si>
  <si>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</si>
  <si>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</si>
  <si>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</si>
  <si>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</si>
  <si>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</si>
  <si>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</si>
  <si>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</si>
  <si>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</si>
  <si>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</si>
  <si>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</si>
  <si>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</si>
  <si>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</si>
  <si>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</si>
  <si>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</si>
  <si>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</si>
  <si>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</si>
  <si>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</si>
  <si>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</si>
  <si>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</si>
  <si>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</si>
  <si>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</si>
  <si>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</si>
  <si>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</si>
  <si>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</si>
  <si>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</si>
  <si>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</si>
  <si>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</si>
  <si>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</si>
  <si>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</si>
  <si>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</si>
  <si>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</si>
  <si>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</si>
  <si>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</si>
  <si>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</si>
  <si>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</si>
  <si>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</si>
  <si>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</si>
  <si>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</si>
  <si>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</si>
  <si>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</si>
  <si>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</si>
  <si>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</si>
  <si>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</si>
  <si>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</si>
  <si>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</si>
  <si>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</si>
  <si>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</si>
  <si>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</si>
  <si>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</si>
  <si>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</si>
  <si>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</si>
  <si>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</si>
  <si>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</si>
  <si>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</si>
  <si>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</si>
  <si>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</si>
  <si>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</si>
  <si>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</si>
  <si>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</si>
  <si>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</si>
  <si>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</si>
  <si>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</si>
  <si>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</si>
  <si>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</si>
  <si>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</si>
  <si>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</si>
  <si>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</si>
  <si>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</si>
  <si>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</si>
  <si>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</si>
  <si>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</si>
  <si>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</si>
  <si>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</si>
  <si>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</si>
  <si>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</si>
  <si>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</si>
  <si>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</si>
  <si>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</si>
  <si>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</si>
  <si>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</si>
  <si>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</si>
  <si>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</si>
  <si>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</si>
  <si>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</si>
  <si>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</si>
  <si>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</si>
  <si>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</si>
  <si>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</si>
  <si>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</si>
  <si>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</si>
  <si>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</si>
  <si>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</si>
  <si>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</si>
  <si>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</si>
  <si>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</si>
  <si>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</si>
  <si>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</si>
  <si>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</si>
  <si>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</si>
  <si>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</si>
  <si>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</si>
  <si>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</si>
  <si>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</si>
  <si>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</si>
  <si>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</si>
  <si>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</si>
  <si>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</si>
  <si>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</si>
  <si>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</si>
  <si>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</si>
  <si>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</si>
  <si>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</si>
  <si>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</si>
  <si>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</si>
  <si>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</si>
  <si>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</si>
  <si>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</si>
  <si>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</si>
  <si>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</si>
  <si>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</si>
  <si>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</si>
  <si>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</si>
  <si>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</si>
  <si>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</si>
  <si>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</si>
  <si>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</si>
  <si>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</si>
  <si>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</si>
  <si>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</si>
  <si>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</si>
  <si>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</si>
  <si>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</si>
  <si>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</si>
  <si>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</si>
  <si>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</si>
  <si>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</si>
  <si>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</si>
  <si>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</si>
  <si>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</si>
  <si>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</si>
  <si>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</si>
  <si>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</si>
  <si>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</si>
  <si>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</si>
  <si>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</si>
  <si>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</si>
  <si>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</si>
  <si>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</si>
  <si>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</si>
  <si>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</si>
  <si>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</si>
  <si>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</si>
  <si>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</si>
  <si>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</si>
  <si>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</si>
  <si>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</si>
  <si>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</si>
  <si>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</si>
  <si>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</si>
  <si>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</si>
  <si>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</si>
  <si>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</si>
  <si>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</si>
  <si>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</si>
  <si>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</si>
  <si>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</si>
  <si>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</si>
  <si>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</si>
  <si>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</si>
  <si>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</si>
  <si>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</si>
  <si>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</si>
  <si>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SMAPA DE SAN JOSE ITURBIDE, GTO. 2023</t>
  </si>
  <si>
    <t>CORRESPONDIENTE DEL 01 DE ENERO DEL 2023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</si>
</sst>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7" fillId="0" borderId="0" applyNumberFormat="0" applyFill="0" applyBorder="0" applyAlignment="0" applyProtection="0"/>
    <xf numFmtId="0" fontId="15" fillId="0" borderId="0"/>
    <xf numFmtId="0" fontId="7" fillId="0" borderId="0"/>
  </cellStyleXfs>
  <cellXfs count="19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2" fillId="4" borderId="0" xfId="9" applyFont="1" applyFill="1" applyAlignment="1">
      <alignment horizontal="left"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6" borderId="2" xfId="13" applyFont="1" applyFill="1" applyBorder="1" applyAlignment="1">
      <alignment vertical="center"/>
    </xf>
    <xf numFmtId="4" fontId="12" fillId="6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6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6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6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3" fillId="0" borderId="0" xfId="9" applyFont="1"/>
    <xf numFmtId="0" fontId="2" fillId="0" borderId="0" xfId="9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0" fillId="0" borderId="0" xfId="0"/>
    <xf numFmtId="0" fontId="8" fillId="0" borderId="0" xfId="10" applyFont="1"/>
    <xf numFmtId="0" fontId="8" fillId="0" borderId="0" xfId="10" applyFont="1" applyAlignment="1">
      <alignment horizontal="center" vertical="center"/>
    </xf>
    <xf numFmtId="0" fontId="1" fillId="0" borderId="0" xfId="10" applyFont="1"/>
    <xf numFmtId="0" fontId="2" fillId="4" borderId="0" xfId="8" applyFont="1" applyFill="1" applyAlignment="1">
      <alignment horizontal="center" vertical="center"/>
    </xf>
    <xf numFmtId="0" fontId="3" fillId="0" borderId="0" xfId="8" applyFont="1" applyAlignment="1">
      <alignment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/>
    <xf numFmtId="0" fontId="3" fillId="0" borderId="0" xfId="8" applyFont="1"/>
    <xf numFmtId="0" fontId="3" fillId="0" borderId="0" xfId="8" applyFont="1" applyAlignment="1">
      <alignment horizontal="center"/>
    </xf>
    <xf numFmtId="4" fontId="3" fillId="0" borderId="0" xfId="8" applyNumberFormat="1" applyFont="1"/>
    <xf numFmtId="0" fontId="2" fillId="7" borderId="0" xfId="8" applyFont="1" applyFill="1"/>
    <xf numFmtId="0" fontId="3" fillId="0" borderId="0" xfId="8" applyFont="1" applyFill="1"/>
    <xf numFmtId="0" fontId="2" fillId="8" borderId="0" xfId="8" applyFont="1" applyFill="1"/>
    <xf numFmtId="0" fontId="2" fillId="4" borderId="0" xfId="8" applyFont="1" applyFill="1" applyAlignment="1">
      <alignment horizontal="left" vertical="center" wrapText="1"/>
    </xf>
    <xf numFmtId="0" fontId="2" fillId="5" borderId="0" xfId="8" applyFont="1" applyFill="1" applyAlignment="1">
      <alignment wrapText="1"/>
    </xf>
    <xf numFmtId="0" fontId="2" fillId="8" borderId="0" xfId="8" applyFont="1" applyFill="1" applyAlignment="1">
      <alignment wrapText="1"/>
    </xf>
    <xf numFmtId="0" fontId="3" fillId="0" borderId="0" xfId="8" applyFont="1" applyAlignment="1">
      <alignment wrapText="1"/>
    </xf>
    <xf numFmtId="0" fontId="2" fillId="7" borderId="0" xfId="8" applyFont="1" applyFill="1" applyAlignment="1">
      <alignment wrapText="1"/>
    </xf>
    <xf numFmtId="0" fontId="3" fillId="0" borderId="0" xfId="8" applyFont="1" applyAlignment="1">
      <alignment horizontal="center" vertical="center"/>
    </xf>
    <xf numFmtId="0" fontId="2" fillId="5" borderId="0" xfId="12" applyFont="1" applyFill="1"/>
    <xf numFmtId="0" fontId="2" fillId="7" borderId="0" xfId="12" applyFont="1" applyFill="1"/>
    <xf numFmtId="0" fontId="2" fillId="7" borderId="0" xfId="12" applyFont="1" applyFill="1" applyAlignment="1">
      <alignment wrapText="1"/>
    </xf>
    <xf numFmtId="0" fontId="2" fillId="4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center" vertical="center"/>
    </xf>
    <xf numFmtId="0" fontId="2" fillId="5" borderId="0" xfId="9" applyFont="1" applyFill="1"/>
    <xf numFmtId="0" fontId="3" fillId="0" borderId="0" xfId="9" applyFont="1" applyAlignment="1">
      <alignment horizontal="center"/>
    </xf>
    <xf numFmtId="4" fontId="3" fillId="0" borderId="0" xfId="9" applyNumberFormat="1" applyFont="1"/>
    <xf numFmtId="0" fontId="2" fillId="7" borderId="0" xfId="9" applyFont="1" applyFill="1"/>
    <xf numFmtId="0" fontId="2" fillId="4" borderId="0" xfId="9" applyFont="1" applyFill="1" applyAlignment="1">
      <alignment horizontal="center" vertical="center"/>
    </xf>
    <xf numFmtId="0" fontId="3" fillId="0" borderId="0" xfId="9" applyFont="1" applyAlignment="1">
      <alignment vertical="center"/>
    </xf>
    <xf numFmtId="0" fontId="2" fillId="0" borderId="0" xfId="9" applyFont="1" applyAlignment="1">
      <alignment horizontal="center"/>
    </xf>
    <xf numFmtId="0" fontId="2" fillId="0" borderId="0" xfId="9" applyFont="1" applyAlignment="1">
      <alignment horizontal="left" indent="1"/>
    </xf>
    <xf numFmtId="4" fontId="2" fillId="0" borderId="0" xfId="9" applyNumberFormat="1" applyFont="1"/>
    <xf numFmtId="0" fontId="20" fillId="0" borderId="0" xfId="0" applyFont="1"/>
    <xf numFmtId="15" fontId="3" fillId="0" borderId="0" xfId="9" applyNumberFormat="1" applyFont="1"/>
    <xf numFmtId="0" fontId="2" fillId="0" borderId="0" xfId="9" applyFont="1" applyAlignment="1">
      <alignment horizontal="left"/>
    </xf>
    <xf numFmtId="0" fontId="3" fillId="0" borderId="0" xfId="9" applyFont="1" applyAlignment="1">
      <alignment horizontal="left"/>
    </xf>
    <xf numFmtId="0" fontId="2" fillId="0" borderId="0" xfId="9" quotePrefix="1" applyFont="1" applyAlignment="1">
      <alignment horizontal="left" indent="1"/>
    </xf>
    <xf numFmtId="0" fontId="2" fillId="7" borderId="0" xfId="9" applyFont="1" applyFill="1" applyAlignment="1">
      <alignment horizontal="center"/>
    </xf>
    <xf numFmtId="0" fontId="3" fillId="0" borderId="0" xfId="9" applyFont="1" applyAlignment="1">
      <alignment horizontal="center" vertical="center"/>
    </xf>
    <xf numFmtId="0" fontId="2" fillId="7" borderId="0" xfId="9" applyFont="1" applyFill="1" applyAlignment="1">
      <alignment horizontal="center" vertical="center"/>
    </xf>
    <xf numFmtId="0" fontId="2" fillId="7" borderId="0" xfId="9" applyFont="1" applyFill="1" applyAlignment="1">
      <alignment horizontal="center"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" fillId="4" borderId="0" xfId="9" applyFont="1" applyFill="1" applyAlignment="1">
      <alignment horizontal="center" vertical="center"/>
    </xf>
    <xf numFmtId="0" fontId="3" fillId="0" borderId="0" xfId="8" applyFont="1" applyAlignment="1">
      <alignment horizontal="left" wrapText="1"/>
    </xf>
    <xf numFmtId="0" fontId="11" fillId="6" borderId="14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11" fillId="6" borderId="16" xfId="13" applyFont="1" applyFill="1" applyBorder="1" applyAlignment="1">
      <alignment horizontal="center" vertical="center"/>
    </xf>
    <xf numFmtId="0" fontId="11" fillId="6" borderId="10" xfId="13" applyFont="1" applyFill="1" applyBorder="1" applyAlignment="1">
      <alignment horizontal="center" vertical="center"/>
    </xf>
    <xf numFmtId="0" fontId="11" fillId="6" borderId="0" xfId="13" applyFont="1" applyFill="1" applyAlignment="1">
      <alignment horizontal="center" vertical="center"/>
    </xf>
    <xf numFmtId="0" fontId="11" fillId="6" borderId="17" xfId="13" applyFont="1" applyFill="1" applyBorder="1" applyAlignment="1">
      <alignment horizontal="center" vertical="center"/>
    </xf>
    <xf numFmtId="0" fontId="11" fillId="6" borderId="13" xfId="13" applyFont="1" applyFill="1" applyBorder="1" applyAlignment="1">
      <alignment horizontal="center" vertical="center"/>
    </xf>
    <xf numFmtId="0" fontId="11" fillId="6" borderId="15" xfId="13" applyFont="1" applyFill="1" applyBorder="1" applyAlignment="1">
      <alignment horizontal="center" vertical="center"/>
    </xf>
    <xf numFmtId="0" fontId="11" fillId="6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2" fillId="6" borderId="14" xfId="13" applyFont="1" applyFill="1" applyBorder="1" applyAlignment="1" applyProtection="1">
      <alignment horizontal="center" vertical="center" wrapText="1"/>
      <protection locked="0"/>
    </xf>
    <xf numFmtId="0" fontId="2" fillId="6" borderId="11" xfId="13" applyFont="1" applyFill="1" applyBorder="1" applyAlignment="1" applyProtection="1">
      <alignment horizontal="center" vertical="center" wrapText="1"/>
      <protection locked="0"/>
    </xf>
    <xf numFmtId="0" fontId="2" fillId="6" borderId="16" xfId="13" applyFont="1" applyFill="1" applyBorder="1" applyAlignment="1" applyProtection="1">
      <alignment horizontal="center" vertical="center" wrapText="1"/>
      <protection locked="0"/>
    </xf>
    <xf numFmtId="0" fontId="2" fillId="6" borderId="10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Alignment="1" applyProtection="1">
      <alignment horizontal="center" vertical="center" wrapText="1"/>
      <protection locked="0"/>
    </xf>
    <xf numFmtId="0" fontId="2" fillId="6" borderId="17" xfId="13" applyFont="1" applyFill="1" applyBorder="1" applyAlignment="1" applyProtection="1">
      <alignment horizontal="center" vertical="center" wrapText="1"/>
      <protection locked="0"/>
    </xf>
    <xf numFmtId="0" fontId="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42</xdr:row>
      <xdr:rowOff>350520</xdr:rowOff>
    </xdr:from>
    <xdr:to>
      <xdr:col>1</xdr:col>
      <xdr:colOff>4917948</xdr:colOff>
      <xdr:row>50</xdr:row>
      <xdr:rowOff>54864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5859780"/>
          <a:ext cx="5458968" cy="1014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145</xdr:row>
      <xdr:rowOff>129539</xdr:rowOff>
    </xdr:from>
    <xdr:to>
      <xdr:col>5</xdr:col>
      <xdr:colOff>312420</xdr:colOff>
      <xdr:row>154</xdr:row>
      <xdr:rowOff>68770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20528279"/>
          <a:ext cx="5943600" cy="1105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220</xdr:row>
      <xdr:rowOff>0</xdr:rowOff>
    </xdr:from>
    <xdr:to>
      <xdr:col>3</xdr:col>
      <xdr:colOff>155448</xdr:colOff>
      <xdr:row>227</xdr:row>
      <xdr:rowOff>108204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61940"/>
          <a:ext cx="5458968" cy="10149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31</xdr:row>
      <xdr:rowOff>53340</xdr:rowOff>
    </xdr:from>
    <xdr:to>
      <xdr:col>4</xdr:col>
      <xdr:colOff>726948</xdr:colOff>
      <xdr:row>39</xdr:row>
      <xdr:rowOff>32004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351020"/>
          <a:ext cx="5458968" cy="10149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136</xdr:row>
      <xdr:rowOff>0</xdr:rowOff>
    </xdr:from>
    <xdr:to>
      <xdr:col>3</xdr:col>
      <xdr:colOff>449580</xdr:colOff>
      <xdr:row>143</xdr:row>
      <xdr:rowOff>60883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58360"/>
          <a:ext cx="5204460" cy="9676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2</xdr:col>
      <xdr:colOff>917448</xdr:colOff>
      <xdr:row>31</xdr:row>
      <xdr:rowOff>108204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06140"/>
          <a:ext cx="5458968" cy="10149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49</xdr:row>
      <xdr:rowOff>45719</xdr:rowOff>
    </xdr:from>
    <xdr:to>
      <xdr:col>6</xdr:col>
      <xdr:colOff>251460</xdr:colOff>
      <xdr:row>57</xdr:row>
      <xdr:rowOff>59236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" y="6987539"/>
          <a:ext cx="5646420" cy="104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4" sqref="A44"/>
    </sheetView>
  </sheetViews>
  <sheetFormatPr baseColWidth="10" defaultColWidth="12.88671875" defaultRowHeight="10.199999999999999" x14ac:dyDescent="0.2"/>
  <cols>
    <col min="1" max="1" width="14.88671875" style="14" customWidth="1"/>
    <col min="2" max="2" width="73.88671875" style="14" bestFit="1" customWidth="1"/>
    <col min="3" max="16384" width="12.88671875" style="14"/>
  </cols>
  <sheetData>
    <row r="1" spans="1:5" x14ac:dyDescent="0.2">
      <c r="A1" s="112" t="s">
        <v>645</v>
      </c>
      <c r="B1" s="113"/>
      <c r="C1" s="114" t="s">
        <v>0</v>
      </c>
      <c r="D1" s="115">
        <v>2023</v>
      </c>
    </row>
    <row r="2" spans="1:5" x14ac:dyDescent="0.2">
      <c r="A2" s="116" t="s">
        <v>1</v>
      </c>
      <c r="B2" s="108"/>
      <c r="C2" s="117" t="s">
        <v>2</v>
      </c>
      <c r="D2" s="118" t="s">
        <v>642</v>
      </c>
    </row>
    <row r="3" spans="1:5" x14ac:dyDescent="0.2">
      <c r="A3" s="116" t="s">
        <v>646</v>
      </c>
      <c r="B3" s="108"/>
      <c r="C3" s="117" t="s">
        <v>3</v>
      </c>
      <c r="D3" s="119">
        <v>1</v>
      </c>
      <c r="E3" s="14">
        <v>2</v>
      </c>
    </row>
    <row r="4" spans="1:5" x14ac:dyDescent="0.2">
      <c r="A4" s="120" t="s">
        <v>4</v>
      </c>
      <c r="B4" s="109"/>
      <c r="C4" s="109"/>
      <c r="D4" s="121"/>
    </row>
    <row r="5" spans="1:5" ht="15" customHeight="1" x14ac:dyDescent="0.2">
      <c r="A5" s="110" t="s">
        <v>5</v>
      </c>
      <c r="B5" s="111" t="s">
        <v>6</v>
      </c>
    </row>
    <row r="6" spans="1:5" x14ac:dyDescent="0.2">
      <c r="A6" s="15"/>
      <c r="B6" s="16"/>
    </row>
    <row r="7" spans="1:5" x14ac:dyDescent="0.2">
      <c r="A7" s="17"/>
      <c r="B7" s="18" t="s">
        <v>7</v>
      </c>
    </row>
    <row r="8" spans="1:5" x14ac:dyDescent="0.2">
      <c r="A8" s="17"/>
      <c r="B8" s="18"/>
    </row>
    <row r="9" spans="1:5" x14ac:dyDescent="0.2">
      <c r="A9" s="17"/>
      <c r="B9" s="19" t="s">
        <v>8</v>
      </c>
    </row>
    <row r="10" spans="1:5" x14ac:dyDescent="0.2">
      <c r="A10" s="42" t="s">
        <v>9</v>
      </c>
      <c r="B10" s="43" t="s">
        <v>10</v>
      </c>
    </row>
    <row r="11" spans="1:5" x14ac:dyDescent="0.2">
      <c r="A11" s="42" t="s">
        <v>11</v>
      </c>
      <c r="B11" s="43" t="s">
        <v>12</v>
      </c>
    </row>
    <row r="12" spans="1:5" x14ac:dyDescent="0.2">
      <c r="A12" s="42" t="s">
        <v>13</v>
      </c>
      <c r="B12" s="43" t="s">
        <v>14</v>
      </c>
    </row>
    <row r="13" spans="1:5" x14ac:dyDescent="0.2">
      <c r="A13" s="42" t="s">
        <v>15</v>
      </c>
      <c r="B13" s="43" t="s">
        <v>16</v>
      </c>
    </row>
    <row r="14" spans="1:5" x14ac:dyDescent="0.2">
      <c r="A14" s="42" t="s">
        <v>17</v>
      </c>
      <c r="B14" s="43" t="s">
        <v>18</v>
      </c>
    </row>
    <row r="15" spans="1:5" x14ac:dyDescent="0.2">
      <c r="A15" s="42" t="s">
        <v>19</v>
      </c>
      <c r="B15" s="43" t="s">
        <v>20</v>
      </c>
    </row>
    <row r="16" spans="1:5" x14ac:dyDescent="0.2">
      <c r="A16" s="42" t="s">
        <v>21</v>
      </c>
      <c r="B16" s="43" t="s">
        <v>22</v>
      </c>
    </row>
    <row r="17" spans="1:2" x14ac:dyDescent="0.2">
      <c r="A17" s="42" t="s">
        <v>23</v>
      </c>
      <c r="B17" s="43" t="s">
        <v>24</v>
      </c>
    </row>
    <row r="18" spans="1:2" x14ac:dyDescent="0.2">
      <c r="A18" s="42" t="s">
        <v>25</v>
      </c>
      <c r="B18" s="43" t="s">
        <v>26</v>
      </c>
    </row>
    <row r="19" spans="1:2" x14ac:dyDescent="0.2">
      <c r="A19" s="42" t="s">
        <v>27</v>
      </c>
      <c r="B19" s="43" t="s">
        <v>28</v>
      </c>
    </row>
    <row r="20" spans="1:2" x14ac:dyDescent="0.2">
      <c r="A20" s="42" t="s">
        <v>29</v>
      </c>
      <c r="B20" s="43" t="s">
        <v>30</v>
      </c>
    </row>
    <row r="21" spans="1:2" x14ac:dyDescent="0.2">
      <c r="A21" s="42" t="s">
        <v>31</v>
      </c>
      <c r="B21" s="43" t="s">
        <v>32</v>
      </c>
    </row>
    <row r="22" spans="1:2" x14ac:dyDescent="0.2">
      <c r="A22" s="42" t="s">
        <v>33</v>
      </c>
      <c r="B22" s="43" t="s">
        <v>34</v>
      </c>
    </row>
    <row r="23" spans="1:2" x14ac:dyDescent="0.2">
      <c r="A23" s="42" t="s">
        <v>35</v>
      </c>
      <c r="B23" s="43" t="s">
        <v>36</v>
      </c>
    </row>
    <row r="24" spans="1:2" x14ac:dyDescent="0.2">
      <c r="A24" s="42" t="s">
        <v>37</v>
      </c>
      <c r="B24" s="43" t="s">
        <v>38</v>
      </c>
    </row>
    <row r="25" spans="1:2" x14ac:dyDescent="0.2">
      <c r="A25" s="42" t="s">
        <v>39</v>
      </c>
      <c r="B25" s="43" t="s">
        <v>40</v>
      </c>
    </row>
    <row r="26" spans="1:2" x14ac:dyDescent="0.2">
      <c r="A26" s="42" t="s">
        <v>41</v>
      </c>
      <c r="B26" s="43" t="s">
        <v>42</v>
      </c>
    </row>
    <row r="27" spans="1:2" x14ac:dyDescent="0.2">
      <c r="A27" s="42" t="s">
        <v>43</v>
      </c>
      <c r="B27" s="43" t="s">
        <v>44</v>
      </c>
    </row>
    <row r="28" spans="1:2" x14ac:dyDescent="0.2">
      <c r="A28" s="42" t="s">
        <v>45</v>
      </c>
      <c r="B28" s="43" t="s">
        <v>46</v>
      </c>
    </row>
    <row r="29" spans="1:2" x14ac:dyDescent="0.2">
      <c r="A29" s="42" t="s">
        <v>47</v>
      </c>
      <c r="B29" s="43" t="s">
        <v>48</v>
      </c>
    </row>
    <row r="30" spans="1:2" x14ac:dyDescent="0.2">
      <c r="A30" s="42" t="s">
        <v>49</v>
      </c>
      <c r="B30" s="43" t="s">
        <v>50</v>
      </c>
    </row>
    <row r="31" spans="1:2" x14ac:dyDescent="0.2">
      <c r="A31" s="42" t="s">
        <v>51</v>
      </c>
      <c r="B31" s="43" t="s">
        <v>52</v>
      </c>
    </row>
    <row r="32" spans="1:2" x14ac:dyDescent="0.2">
      <c r="A32" s="42" t="s">
        <v>53</v>
      </c>
      <c r="B32" s="43" t="s">
        <v>54</v>
      </c>
    </row>
    <row r="33" spans="1:4" x14ac:dyDescent="0.2">
      <c r="A33" s="42"/>
      <c r="B33" s="43"/>
    </row>
    <row r="34" spans="1:4" x14ac:dyDescent="0.2">
      <c r="A34" s="17"/>
      <c r="B34" s="19"/>
    </row>
    <row r="35" spans="1:4" x14ac:dyDescent="0.2">
      <c r="A35" s="42" t="s">
        <v>55</v>
      </c>
      <c r="B35" s="43" t="s">
        <v>56</v>
      </c>
    </row>
    <row r="36" spans="1:4" x14ac:dyDescent="0.2">
      <c r="A36" s="42" t="s">
        <v>57</v>
      </c>
      <c r="B36" s="43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43" t="s">
        <v>61</v>
      </c>
    </row>
    <row r="40" spans="1:4" x14ac:dyDescent="0.2">
      <c r="A40" s="17"/>
      <c r="B40" s="43" t="s">
        <v>62</v>
      </c>
    </row>
    <row r="41" spans="1:4" ht="10.8" thickBot="1" x14ac:dyDescent="0.25">
      <c r="A41" s="21"/>
      <c r="B41" s="22"/>
    </row>
    <row r="43" spans="1:4" ht="32.25" customHeight="1" x14ac:dyDescent="0.2">
      <c r="A43" s="166" t="s">
        <v>63</v>
      </c>
      <c r="B43" s="166"/>
      <c r="C43" s="107"/>
      <c r="D43" s="10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workbookViewId="0">
      <selection activeCell="A25" sqref="A25"/>
    </sheetView>
  </sheetViews>
  <sheetFormatPr baseColWidth="10" defaultColWidth="11.44140625" defaultRowHeight="10.199999999999999" x14ac:dyDescent="0.2"/>
  <cols>
    <col min="1" max="1" width="3.109375" style="38" customWidth="1"/>
    <col min="2" max="2" width="63.109375" style="38" customWidth="1"/>
    <col min="3" max="3" width="17.88671875" style="38" customWidth="1"/>
    <col min="4" max="16384" width="11.44140625" style="38"/>
  </cols>
  <sheetData>
    <row r="1" spans="1:3" s="37" customFormat="1" ht="18" customHeight="1" x14ac:dyDescent="0.3">
      <c r="A1" s="171" t="str">
        <f>ESF!A1</f>
        <v>SMAPA DE SAN JOSE ITURBIDE, GTO. 2023</v>
      </c>
      <c r="B1" s="172"/>
      <c r="C1" s="173"/>
    </row>
    <row r="2" spans="1:3" s="37" customFormat="1" ht="18" customHeight="1" x14ac:dyDescent="0.3">
      <c r="A2" s="174" t="s">
        <v>520</v>
      </c>
      <c r="B2" s="175"/>
      <c r="C2" s="176"/>
    </row>
    <row r="3" spans="1:3" s="37" customFormat="1" ht="18" customHeight="1" x14ac:dyDescent="0.3">
      <c r="A3" s="174" t="str">
        <f>ESF!A3</f>
        <v>CORRESPONDIENTE DEL 01 DE ENERO DEL 2023 AL 30 DE JUNIO DEL 2023</v>
      </c>
      <c r="B3" s="175"/>
      <c r="C3" s="176"/>
    </row>
    <row r="4" spans="1:3" s="39" customFormat="1" x14ac:dyDescent="0.2">
      <c r="A4" s="177" t="s">
        <v>521</v>
      </c>
      <c r="B4" s="178"/>
      <c r="C4" s="179"/>
    </row>
    <row r="5" spans="1:3" x14ac:dyDescent="0.2">
      <c r="A5" s="49" t="s">
        <v>522</v>
      </c>
      <c r="B5" s="49"/>
      <c r="C5" s="50">
        <v>31036586.09</v>
      </c>
    </row>
    <row r="6" spans="1:3" x14ac:dyDescent="0.2">
      <c r="A6" s="51"/>
      <c r="B6" s="52"/>
      <c r="C6" s="53"/>
    </row>
    <row r="7" spans="1:3" x14ac:dyDescent="0.2">
      <c r="A7" s="62" t="s">
        <v>523</v>
      </c>
      <c r="B7" s="62"/>
      <c r="C7" s="54">
        <f>SUM(C8:C13)</f>
        <v>0</v>
      </c>
    </row>
    <row r="8" spans="1:3" x14ac:dyDescent="0.2">
      <c r="A8" s="70" t="s">
        <v>524</v>
      </c>
      <c r="B8" s="69" t="s">
        <v>312</v>
      </c>
      <c r="C8" s="55">
        <v>0</v>
      </c>
    </row>
    <row r="9" spans="1:3" x14ac:dyDescent="0.2">
      <c r="A9" s="56" t="s">
        <v>525</v>
      </c>
      <c r="B9" s="57" t="s">
        <v>526</v>
      </c>
      <c r="C9" s="55">
        <v>0</v>
      </c>
    </row>
    <row r="10" spans="1:3" x14ac:dyDescent="0.2">
      <c r="A10" s="56" t="s">
        <v>527</v>
      </c>
      <c r="B10" s="57" t="s">
        <v>321</v>
      </c>
      <c r="C10" s="55">
        <v>0</v>
      </c>
    </row>
    <row r="11" spans="1:3" x14ac:dyDescent="0.2">
      <c r="A11" s="56" t="s">
        <v>528</v>
      </c>
      <c r="B11" s="57" t="s">
        <v>322</v>
      </c>
      <c r="C11" s="55">
        <v>0</v>
      </c>
    </row>
    <row r="12" spans="1:3" x14ac:dyDescent="0.2">
      <c r="A12" s="56" t="s">
        <v>529</v>
      </c>
      <c r="B12" s="57" t="s">
        <v>323</v>
      </c>
      <c r="C12" s="55">
        <v>0</v>
      </c>
    </row>
    <row r="13" spans="1:3" x14ac:dyDescent="0.2">
      <c r="A13" s="58" t="s">
        <v>530</v>
      </c>
      <c r="B13" s="59" t="s">
        <v>531</v>
      </c>
      <c r="C13" s="55">
        <v>0</v>
      </c>
    </row>
    <row r="14" spans="1:3" x14ac:dyDescent="0.2">
      <c r="A14" s="51"/>
      <c r="B14" s="60"/>
      <c r="C14" s="61"/>
    </row>
    <row r="15" spans="1:3" x14ac:dyDescent="0.2">
      <c r="A15" s="62" t="s">
        <v>532</v>
      </c>
      <c r="B15" s="52"/>
      <c r="C15" s="54">
        <f>SUM(C16:C18)</f>
        <v>0</v>
      </c>
    </row>
    <row r="16" spans="1:3" x14ac:dyDescent="0.2">
      <c r="A16" s="63">
        <v>3.1</v>
      </c>
      <c r="B16" s="57" t="s">
        <v>533</v>
      </c>
      <c r="C16" s="55">
        <v>0</v>
      </c>
    </row>
    <row r="17" spans="1:3" x14ac:dyDescent="0.2">
      <c r="A17" s="64">
        <v>3.2</v>
      </c>
      <c r="B17" s="57" t="s">
        <v>534</v>
      </c>
      <c r="C17" s="55">
        <v>0</v>
      </c>
    </row>
    <row r="18" spans="1:3" x14ac:dyDescent="0.2">
      <c r="A18" s="64">
        <v>3.3</v>
      </c>
      <c r="B18" s="59" t="s">
        <v>535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68" t="s">
        <v>643</v>
      </c>
      <c r="B20" s="68"/>
      <c r="C20" s="50">
        <f>C5+C7-C15</f>
        <v>31036586.09</v>
      </c>
    </row>
    <row r="22" spans="1:3" x14ac:dyDescent="0.2">
      <c r="A22" s="180" t="s">
        <v>63</v>
      </c>
      <c r="B22" s="180"/>
      <c r="C22" s="180"/>
    </row>
    <row r="23" spans="1:3" x14ac:dyDescent="0.2">
      <c r="A23" s="180"/>
      <c r="B23" s="180"/>
      <c r="C23" s="180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39"/>
  <sheetViews>
    <sheetView showGridLines="0" workbookViewId="0">
      <selection activeCell="E37" sqref="E37"/>
    </sheetView>
  </sheetViews>
  <sheetFormatPr baseColWidth="10" defaultColWidth="11.44140625" defaultRowHeight="10.199999999999999" x14ac:dyDescent="0.2"/>
  <cols>
    <col min="1" max="1" width="3.88671875" style="38" customWidth="1"/>
    <col min="2" max="2" width="62.109375" style="38" customWidth="1"/>
    <col min="3" max="3" width="17.88671875" style="38" customWidth="1"/>
    <col min="4" max="16384" width="11.44140625" style="38"/>
  </cols>
  <sheetData>
    <row r="1" spans="1:5" s="40" customFormat="1" ht="18.899999999999999" customHeight="1" x14ac:dyDescent="0.3">
      <c r="A1" s="181" t="str">
        <f>ESF!A1</f>
        <v>SMAPA DE SAN JOSE ITURBIDE, GTO. 2023</v>
      </c>
      <c r="B1" s="182"/>
      <c r="C1" s="183"/>
      <c r="E1" s="125"/>
    </row>
    <row r="2" spans="1:5" s="40" customFormat="1" ht="18.899999999999999" customHeight="1" x14ac:dyDescent="0.3">
      <c r="A2" s="184" t="s">
        <v>536</v>
      </c>
      <c r="B2" s="185"/>
      <c r="C2" s="186"/>
      <c r="E2" s="125"/>
    </row>
    <row r="3" spans="1:5" s="40" customFormat="1" ht="18.899999999999999" customHeight="1" x14ac:dyDescent="0.3">
      <c r="A3" s="184" t="str">
        <f>ESF!A3</f>
        <v>CORRESPONDIENTE DEL 01 DE ENERO DEL 2023 AL 30 DE JUNIO DEL 2023</v>
      </c>
      <c r="B3" s="185"/>
      <c r="C3" s="186"/>
      <c r="E3" s="125"/>
    </row>
    <row r="4" spans="1:5" ht="14.4" x14ac:dyDescent="0.3">
      <c r="A4" s="177" t="s">
        <v>521</v>
      </c>
      <c r="B4" s="178"/>
      <c r="C4" s="179"/>
      <c r="E4" s="123"/>
    </row>
    <row r="5" spans="1:5" ht="14.4" x14ac:dyDescent="0.3">
      <c r="A5" s="79" t="s">
        <v>537</v>
      </c>
      <c r="B5" s="49"/>
      <c r="C5" s="72">
        <v>27175672.079999998</v>
      </c>
      <c r="E5" s="123"/>
    </row>
    <row r="6" spans="1:5" ht="14.4" x14ac:dyDescent="0.3">
      <c r="A6" s="73"/>
      <c r="B6" s="52"/>
      <c r="C6" s="74"/>
      <c r="E6" s="123"/>
    </row>
    <row r="7" spans="1:5" ht="14.4" x14ac:dyDescent="0.3">
      <c r="A7" s="62" t="s">
        <v>538</v>
      </c>
      <c r="B7" s="75"/>
      <c r="C7" s="54">
        <f>SUM(C8:C28)</f>
        <v>80400</v>
      </c>
      <c r="E7" s="123"/>
    </row>
    <row r="8" spans="1:5" ht="14.4" x14ac:dyDescent="0.3">
      <c r="A8" s="80">
        <v>2.1</v>
      </c>
      <c r="B8" s="81" t="s">
        <v>343</v>
      </c>
      <c r="C8" s="82">
        <v>0</v>
      </c>
      <c r="E8" s="123"/>
    </row>
    <row r="9" spans="1:5" ht="14.4" x14ac:dyDescent="0.3">
      <c r="A9" s="80">
        <v>2.2000000000000002</v>
      </c>
      <c r="B9" s="81" t="s">
        <v>340</v>
      </c>
      <c r="C9" s="82">
        <v>0</v>
      </c>
      <c r="E9" s="123"/>
    </row>
    <row r="10" spans="1:5" x14ac:dyDescent="0.2">
      <c r="A10" s="89">
        <v>2.2999999999999998</v>
      </c>
      <c r="B10" s="71" t="s">
        <v>129</v>
      </c>
      <c r="C10" s="82">
        <v>0</v>
      </c>
      <c r="E10" s="126"/>
    </row>
    <row r="11" spans="1:5" x14ac:dyDescent="0.2">
      <c r="A11" s="89">
        <v>2.4</v>
      </c>
      <c r="B11" s="71" t="s">
        <v>130</v>
      </c>
      <c r="C11" s="82">
        <v>0</v>
      </c>
      <c r="E11" s="126"/>
    </row>
    <row r="12" spans="1:5" x14ac:dyDescent="0.2">
      <c r="A12" s="89">
        <v>2.5</v>
      </c>
      <c r="B12" s="71" t="s">
        <v>131</v>
      </c>
      <c r="C12" s="82">
        <v>0</v>
      </c>
      <c r="E12" s="126"/>
    </row>
    <row r="13" spans="1:5" x14ac:dyDescent="0.2">
      <c r="A13" s="89">
        <v>2.6</v>
      </c>
      <c r="B13" s="71" t="s">
        <v>132</v>
      </c>
      <c r="C13" s="82">
        <v>0</v>
      </c>
      <c r="E13" s="126"/>
    </row>
    <row r="14" spans="1:5" x14ac:dyDescent="0.2">
      <c r="A14" s="89">
        <v>2.7</v>
      </c>
      <c r="B14" s="71" t="s">
        <v>133</v>
      </c>
      <c r="C14" s="82">
        <v>0</v>
      </c>
      <c r="E14" s="126"/>
    </row>
    <row r="15" spans="1:5" x14ac:dyDescent="0.2">
      <c r="A15" s="89">
        <v>2.8</v>
      </c>
      <c r="B15" s="71" t="s">
        <v>134</v>
      </c>
      <c r="C15" s="82">
        <v>80400</v>
      </c>
      <c r="E15" s="126"/>
    </row>
    <row r="16" spans="1:5" x14ac:dyDescent="0.2">
      <c r="A16" s="89">
        <v>2.9</v>
      </c>
      <c r="B16" s="71" t="s">
        <v>136</v>
      </c>
      <c r="C16" s="82">
        <v>0</v>
      </c>
      <c r="E16" s="126"/>
    </row>
    <row r="17" spans="1:5" x14ac:dyDescent="0.2">
      <c r="A17" s="89" t="s">
        <v>539</v>
      </c>
      <c r="B17" s="71" t="s">
        <v>540</v>
      </c>
      <c r="C17" s="82">
        <v>0</v>
      </c>
      <c r="E17" s="126"/>
    </row>
    <row r="18" spans="1:5" x14ac:dyDescent="0.2">
      <c r="A18" s="89" t="s">
        <v>541</v>
      </c>
      <c r="B18" s="71" t="s">
        <v>140</v>
      </c>
      <c r="C18" s="82">
        <v>0</v>
      </c>
      <c r="E18" s="126"/>
    </row>
    <row r="19" spans="1:5" x14ac:dyDescent="0.2">
      <c r="A19" s="89" t="s">
        <v>542</v>
      </c>
      <c r="B19" s="71" t="s">
        <v>543</v>
      </c>
      <c r="C19" s="82">
        <v>0</v>
      </c>
      <c r="E19" s="124"/>
    </row>
    <row r="20" spans="1:5" x14ac:dyDescent="0.2">
      <c r="A20" s="89" t="s">
        <v>544</v>
      </c>
      <c r="B20" s="71" t="s">
        <v>545</v>
      </c>
      <c r="C20" s="82">
        <v>0</v>
      </c>
      <c r="E20" s="126"/>
    </row>
    <row r="21" spans="1:5" x14ac:dyDescent="0.2">
      <c r="A21" s="89" t="s">
        <v>546</v>
      </c>
      <c r="B21" s="71" t="s">
        <v>547</v>
      </c>
      <c r="C21" s="82">
        <v>0</v>
      </c>
      <c r="E21" s="126"/>
    </row>
    <row r="22" spans="1:5" x14ac:dyDescent="0.2">
      <c r="A22" s="89" t="s">
        <v>548</v>
      </c>
      <c r="B22" s="71" t="s">
        <v>549</v>
      </c>
      <c r="C22" s="82">
        <v>0</v>
      </c>
      <c r="E22" s="126"/>
    </row>
    <row r="23" spans="1:5" x14ac:dyDescent="0.2">
      <c r="A23" s="89" t="s">
        <v>550</v>
      </c>
      <c r="B23" s="71" t="s">
        <v>551</v>
      </c>
      <c r="C23" s="82">
        <v>0</v>
      </c>
      <c r="E23" s="124"/>
    </row>
    <row r="24" spans="1:5" x14ac:dyDescent="0.2">
      <c r="A24" s="89" t="s">
        <v>552</v>
      </c>
      <c r="B24" s="71" t="s">
        <v>553</v>
      </c>
      <c r="C24" s="82">
        <v>0</v>
      </c>
      <c r="E24" s="126"/>
    </row>
    <row r="25" spans="1:5" x14ac:dyDescent="0.2">
      <c r="A25" s="89" t="s">
        <v>554</v>
      </c>
      <c r="B25" s="71" t="s">
        <v>555</v>
      </c>
      <c r="C25" s="82">
        <v>0</v>
      </c>
      <c r="E25" s="126"/>
    </row>
    <row r="26" spans="1:5" x14ac:dyDescent="0.2">
      <c r="A26" s="89" t="s">
        <v>556</v>
      </c>
      <c r="B26" s="71" t="s">
        <v>557</v>
      </c>
      <c r="C26" s="82">
        <v>0</v>
      </c>
      <c r="E26" s="126"/>
    </row>
    <row r="27" spans="1:5" x14ac:dyDescent="0.2">
      <c r="A27" s="89" t="s">
        <v>558</v>
      </c>
      <c r="B27" s="71" t="s">
        <v>559</v>
      </c>
      <c r="C27" s="82">
        <v>0</v>
      </c>
      <c r="E27" s="126"/>
    </row>
    <row r="28" spans="1:5" x14ac:dyDescent="0.2">
      <c r="A28" s="89" t="s">
        <v>560</v>
      </c>
      <c r="B28" s="81" t="s">
        <v>561</v>
      </c>
      <c r="C28" s="82">
        <v>0</v>
      </c>
      <c r="E28" s="126"/>
    </row>
    <row r="29" spans="1:5" ht="14.4" x14ac:dyDescent="0.3">
      <c r="A29" s="90"/>
      <c r="B29" s="83"/>
      <c r="C29" s="84"/>
      <c r="E29" s="123"/>
    </row>
    <row r="30" spans="1:5" ht="14.4" x14ac:dyDescent="0.3">
      <c r="A30" s="85" t="s">
        <v>562</v>
      </c>
      <c r="B30" s="86"/>
      <c r="C30" s="87">
        <f>SUM(C31:C35)</f>
        <v>505202.36</v>
      </c>
      <c r="E30" s="123"/>
    </row>
    <row r="31" spans="1:5" x14ac:dyDescent="0.2">
      <c r="A31" s="89" t="s">
        <v>563</v>
      </c>
      <c r="B31" s="71" t="s">
        <v>413</v>
      </c>
      <c r="C31" s="82">
        <v>505202.36</v>
      </c>
      <c r="E31" s="126"/>
    </row>
    <row r="32" spans="1:5" x14ac:dyDescent="0.2">
      <c r="A32" s="89" t="s">
        <v>564</v>
      </c>
      <c r="B32" s="71" t="s">
        <v>422</v>
      </c>
      <c r="C32" s="82">
        <v>0</v>
      </c>
      <c r="E32" s="126"/>
    </row>
    <row r="33" spans="1:5" x14ac:dyDescent="0.2">
      <c r="A33" s="89" t="s">
        <v>565</v>
      </c>
      <c r="B33" s="71" t="s">
        <v>425</v>
      </c>
      <c r="C33" s="82">
        <v>0</v>
      </c>
      <c r="E33" s="126"/>
    </row>
    <row r="34" spans="1:5" x14ac:dyDescent="0.2">
      <c r="A34" s="89" t="s">
        <v>566</v>
      </c>
      <c r="B34" s="71" t="s">
        <v>431</v>
      </c>
      <c r="C34" s="82">
        <v>0</v>
      </c>
      <c r="E34" s="126"/>
    </row>
    <row r="35" spans="1:5" x14ac:dyDescent="0.2">
      <c r="A35" s="89" t="s">
        <v>567</v>
      </c>
      <c r="B35" s="81" t="s">
        <v>568</v>
      </c>
      <c r="C35" s="88">
        <v>0</v>
      </c>
      <c r="E35" s="126"/>
    </row>
    <row r="36" spans="1:5" x14ac:dyDescent="0.2">
      <c r="A36" s="73"/>
      <c r="B36" s="76"/>
      <c r="C36" s="77"/>
    </row>
    <row r="37" spans="1:5" x14ac:dyDescent="0.2">
      <c r="A37" s="78" t="s">
        <v>644</v>
      </c>
      <c r="B37" s="49"/>
      <c r="C37" s="50">
        <f>C5-C7+C30</f>
        <v>27600474.439999998</v>
      </c>
    </row>
    <row r="39" spans="1:5" x14ac:dyDescent="0.2">
      <c r="B39" s="34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5.6640625" style="104" customWidth="1"/>
    <col min="2" max="2" width="41.33203125" style="104" customWidth="1"/>
    <col min="3" max="3" width="10" style="104" customWidth="1"/>
    <col min="4" max="4" width="10.88671875" style="104" customWidth="1"/>
    <col min="5" max="5" width="12.109375" style="104" customWidth="1"/>
    <col min="6" max="6" width="10.5546875" style="104" customWidth="1"/>
    <col min="7" max="7" width="6.77734375" style="104" customWidth="1"/>
    <col min="8" max="8" width="6.6640625" style="104" customWidth="1"/>
    <col min="9" max="9" width="7.5546875" style="104" customWidth="1"/>
    <col min="10" max="10" width="6.88671875" style="104" customWidth="1"/>
    <col min="11" max="16384" width="9.109375" style="104"/>
  </cols>
  <sheetData>
    <row r="1" spans="1:10" ht="18.899999999999999" customHeight="1" x14ac:dyDescent="0.2">
      <c r="A1" s="169" t="str">
        <f>'Notas a los Edos Financieros'!A1</f>
        <v>SMAPA DE SAN JOSE ITURBIDE, GTO. 2023</v>
      </c>
      <c r="B1" s="187"/>
      <c r="C1" s="187"/>
      <c r="D1" s="187"/>
      <c r="E1" s="187"/>
      <c r="F1" s="187"/>
      <c r="G1" s="146" t="s">
        <v>0</v>
      </c>
      <c r="H1" s="36">
        <f>'Notas a los Edos Financieros'!D1</f>
        <v>2023</v>
      </c>
    </row>
    <row r="2" spans="1:10" ht="18.899999999999999" customHeight="1" x14ac:dyDescent="0.2">
      <c r="A2" s="169" t="s">
        <v>569</v>
      </c>
      <c r="B2" s="187"/>
      <c r="C2" s="187"/>
      <c r="D2" s="187"/>
      <c r="E2" s="187"/>
      <c r="F2" s="187"/>
      <c r="G2" s="146" t="s">
        <v>2</v>
      </c>
      <c r="H2" s="36" t="str">
        <f>'Notas a los Edos Financieros'!D2</f>
        <v>Trimestral</v>
      </c>
    </row>
    <row r="3" spans="1:10" ht="18.899999999999999" customHeight="1" x14ac:dyDescent="0.2">
      <c r="A3" s="169" t="str">
        <f>'Notas a los Edos Financieros'!A3</f>
        <v>CORRESPONDIENTE DEL 01 DE ENERO DEL 2023 AL 30 DE JUNIO DEL 2023</v>
      </c>
      <c r="B3" s="187"/>
      <c r="C3" s="187"/>
      <c r="D3" s="187"/>
      <c r="E3" s="187"/>
      <c r="F3" s="187"/>
      <c r="G3" s="146" t="s">
        <v>3</v>
      </c>
      <c r="H3" s="36">
        <f>'Notas a los Edos Financieros'!D3</f>
        <v>1</v>
      </c>
    </row>
    <row r="4" spans="1:10" x14ac:dyDescent="0.2">
      <c r="A4" s="147" t="s">
        <v>65</v>
      </c>
      <c r="B4" s="148"/>
      <c r="C4" s="148"/>
      <c r="D4" s="148"/>
      <c r="E4" s="148"/>
      <c r="F4" s="148"/>
      <c r="G4" s="148"/>
      <c r="H4" s="148"/>
    </row>
    <row r="7" spans="1:10" ht="31.8" customHeight="1" x14ac:dyDescent="0.2">
      <c r="A7" s="164" t="s">
        <v>67</v>
      </c>
      <c r="B7" s="164" t="s">
        <v>570</v>
      </c>
      <c r="C7" s="165" t="s">
        <v>571</v>
      </c>
      <c r="D7" s="165" t="s">
        <v>572</v>
      </c>
      <c r="E7" s="165" t="s">
        <v>573</v>
      </c>
      <c r="F7" s="165" t="s">
        <v>574</v>
      </c>
      <c r="G7" s="165" t="s">
        <v>575</v>
      </c>
      <c r="H7" s="165" t="s">
        <v>576</v>
      </c>
      <c r="I7" s="165" t="s">
        <v>577</v>
      </c>
      <c r="J7" s="165" t="s">
        <v>578</v>
      </c>
    </row>
    <row r="8" spans="1:10" s="105" customFormat="1" x14ac:dyDescent="0.2">
      <c r="A8" s="154">
        <v>7000</v>
      </c>
      <c r="B8" s="105" t="s">
        <v>579</v>
      </c>
      <c r="C8" s="105">
        <v>0</v>
      </c>
      <c r="D8" s="105">
        <v>0</v>
      </c>
      <c r="E8" s="105">
        <v>0</v>
      </c>
      <c r="F8" s="105">
        <v>0</v>
      </c>
    </row>
    <row r="9" spans="1:10" x14ac:dyDescent="0.2">
      <c r="A9" s="104">
        <v>7110</v>
      </c>
      <c r="B9" s="104" t="s">
        <v>575</v>
      </c>
      <c r="C9" s="150">
        <v>0</v>
      </c>
      <c r="D9" s="150">
        <v>0</v>
      </c>
      <c r="E9" s="150">
        <v>0</v>
      </c>
      <c r="F9" s="150">
        <v>0</v>
      </c>
    </row>
    <row r="10" spans="1:10" x14ac:dyDescent="0.2">
      <c r="A10" s="104">
        <v>7120</v>
      </c>
      <c r="B10" s="104" t="s">
        <v>580</v>
      </c>
      <c r="C10" s="150">
        <v>0</v>
      </c>
      <c r="D10" s="150">
        <v>0</v>
      </c>
      <c r="E10" s="150">
        <v>0</v>
      </c>
      <c r="F10" s="150">
        <v>0</v>
      </c>
    </row>
    <row r="11" spans="1:10" x14ac:dyDescent="0.2">
      <c r="A11" s="104">
        <v>7130</v>
      </c>
      <c r="B11" s="104" t="s">
        <v>581</v>
      </c>
      <c r="C11" s="150">
        <v>0</v>
      </c>
      <c r="D11" s="150">
        <v>0</v>
      </c>
      <c r="E11" s="150">
        <v>0</v>
      </c>
      <c r="F11" s="150">
        <v>0</v>
      </c>
    </row>
    <row r="12" spans="1:10" x14ac:dyDescent="0.2">
      <c r="A12" s="104">
        <v>7140</v>
      </c>
      <c r="B12" s="104" t="s">
        <v>582</v>
      </c>
      <c r="C12" s="150">
        <v>0</v>
      </c>
      <c r="D12" s="150">
        <v>0</v>
      </c>
      <c r="E12" s="150">
        <v>0</v>
      </c>
      <c r="F12" s="150">
        <v>0</v>
      </c>
    </row>
    <row r="13" spans="1:10" x14ac:dyDescent="0.2">
      <c r="A13" s="104">
        <v>7150</v>
      </c>
      <c r="B13" s="104" t="s">
        <v>583</v>
      </c>
      <c r="C13" s="150">
        <v>0</v>
      </c>
      <c r="D13" s="150">
        <v>0</v>
      </c>
      <c r="E13" s="150">
        <v>0</v>
      </c>
      <c r="F13" s="150">
        <v>0</v>
      </c>
    </row>
    <row r="14" spans="1:10" x14ac:dyDescent="0.2">
      <c r="A14" s="104">
        <v>7160</v>
      </c>
      <c r="B14" s="104" t="s">
        <v>584</v>
      </c>
      <c r="C14" s="150">
        <v>0</v>
      </c>
      <c r="D14" s="150">
        <v>0</v>
      </c>
      <c r="E14" s="150">
        <v>0</v>
      </c>
      <c r="F14" s="150">
        <v>0</v>
      </c>
    </row>
    <row r="15" spans="1:10" x14ac:dyDescent="0.2">
      <c r="A15" s="104">
        <v>7210</v>
      </c>
      <c r="B15" s="104" t="s">
        <v>585</v>
      </c>
      <c r="C15" s="150">
        <v>0</v>
      </c>
      <c r="D15" s="150">
        <v>0</v>
      </c>
      <c r="E15" s="150">
        <v>0</v>
      </c>
      <c r="F15" s="150">
        <v>0</v>
      </c>
    </row>
    <row r="16" spans="1:10" x14ac:dyDescent="0.2">
      <c r="A16" s="104">
        <v>7220</v>
      </c>
      <c r="B16" s="104" t="s">
        <v>586</v>
      </c>
      <c r="C16" s="150">
        <v>0</v>
      </c>
      <c r="D16" s="150">
        <v>0</v>
      </c>
      <c r="E16" s="150">
        <v>0</v>
      </c>
      <c r="F16" s="150">
        <v>0</v>
      </c>
    </row>
    <row r="17" spans="1:6" x14ac:dyDescent="0.2">
      <c r="A17" s="104">
        <v>7230</v>
      </c>
      <c r="B17" s="104" t="s">
        <v>587</v>
      </c>
      <c r="C17" s="150">
        <v>0</v>
      </c>
      <c r="D17" s="150">
        <v>0</v>
      </c>
      <c r="E17" s="150">
        <v>0</v>
      </c>
      <c r="F17" s="150">
        <v>0</v>
      </c>
    </row>
    <row r="18" spans="1:6" x14ac:dyDescent="0.2">
      <c r="A18" s="104">
        <v>7240</v>
      </c>
      <c r="B18" s="104" t="s">
        <v>588</v>
      </c>
      <c r="C18" s="150">
        <v>0</v>
      </c>
      <c r="D18" s="150">
        <v>0</v>
      </c>
      <c r="E18" s="150">
        <v>0</v>
      </c>
      <c r="F18" s="150">
        <v>0</v>
      </c>
    </row>
    <row r="19" spans="1:6" x14ac:dyDescent="0.2">
      <c r="A19" s="104">
        <v>7250</v>
      </c>
      <c r="B19" s="104" t="s">
        <v>589</v>
      </c>
      <c r="C19" s="150">
        <v>0</v>
      </c>
      <c r="D19" s="150">
        <v>0</v>
      </c>
      <c r="E19" s="150">
        <v>0</v>
      </c>
      <c r="F19" s="150">
        <v>0</v>
      </c>
    </row>
    <row r="20" spans="1:6" x14ac:dyDescent="0.2">
      <c r="A20" s="104">
        <v>7260</v>
      </c>
      <c r="B20" s="104" t="s">
        <v>590</v>
      </c>
      <c r="C20" s="150">
        <v>0</v>
      </c>
      <c r="D20" s="150">
        <v>0</v>
      </c>
      <c r="E20" s="150">
        <v>0</v>
      </c>
      <c r="F20" s="150">
        <v>0</v>
      </c>
    </row>
    <row r="21" spans="1:6" x14ac:dyDescent="0.2">
      <c r="A21" s="104">
        <v>7310</v>
      </c>
      <c r="B21" s="104" t="s">
        <v>591</v>
      </c>
      <c r="C21" s="150">
        <v>0</v>
      </c>
      <c r="D21" s="150">
        <v>0</v>
      </c>
      <c r="E21" s="150">
        <v>0</v>
      </c>
      <c r="F21" s="150">
        <v>0</v>
      </c>
    </row>
    <row r="22" spans="1:6" x14ac:dyDescent="0.2">
      <c r="A22" s="104">
        <v>7320</v>
      </c>
      <c r="B22" s="104" t="s">
        <v>592</v>
      </c>
      <c r="C22" s="150">
        <v>0</v>
      </c>
      <c r="D22" s="150">
        <v>0</v>
      </c>
      <c r="E22" s="150">
        <v>0</v>
      </c>
      <c r="F22" s="150">
        <v>0</v>
      </c>
    </row>
    <row r="23" spans="1:6" x14ac:dyDescent="0.2">
      <c r="A23" s="104">
        <v>7330</v>
      </c>
      <c r="B23" s="104" t="s">
        <v>593</v>
      </c>
      <c r="C23" s="150">
        <v>0</v>
      </c>
      <c r="D23" s="150">
        <v>0</v>
      </c>
      <c r="E23" s="150">
        <v>0</v>
      </c>
      <c r="F23" s="150">
        <v>0</v>
      </c>
    </row>
    <row r="24" spans="1:6" x14ac:dyDescent="0.2">
      <c r="A24" s="104">
        <v>7340</v>
      </c>
      <c r="B24" s="104" t="s">
        <v>594</v>
      </c>
      <c r="C24" s="150">
        <v>0</v>
      </c>
      <c r="D24" s="150">
        <v>0</v>
      </c>
      <c r="E24" s="150">
        <v>0</v>
      </c>
      <c r="F24" s="150">
        <v>0</v>
      </c>
    </row>
    <row r="25" spans="1:6" x14ac:dyDescent="0.2">
      <c r="A25" s="104">
        <v>7350</v>
      </c>
      <c r="B25" s="104" t="s">
        <v>595</v>
      </c>
      <c r="C25" s="150">
        <v>0</v>
      </c>
      <c r="D25" s="150">
        <v>0</v>
      </c>
      <c r="E25" s="150">
        <v>0</v>
      </c>
      <c r="F25" s="150">
        <v>0</v>
      </c>
    </row>
    <row r="26" spans="1:6" x14ac:dyDescent="0.2">
      <c r="A26" s="104">
        <v>7360</v>
      </c>
      <c r="B26" s="104" t="s">
        <v>596</v>
      </c>
      <c r="C26" s="150">
        <v>0</v>
      </c>
      <c r="D26" s="150">
        <v>0</v>
      </c>
      <c r="E26" s="150">
        <v>0</v>
      </c>
      <c r="F26" s="150">
        <v>0</v>
      </c>
    </row>
    <row r="27" spans="1:6" x14ac:dyDescent="0.2">
      <c r="A27" s="104">
        <v>7410</v>
      </c>
      <c r="B27" s="104" t="s">
        <v>597</v>
      </c>
      <c r="C27" s="150">
        <v>0</v>
      </c>
      <c r="D27" s="150">
        <v>0</v>
      </c>
      <c r="E27" s="150">
        <v>0</v>
      </c>
      <c r="F27" s="150">
        <v>0</v>
      </c>
    </row>
    <row r="28" spans="1:6" x14ac:dyDescent="0.2">
      <c r="A28" s="104">
        <v>7420</v>
      </c>
      <c r="B28" s="104" t="s">
        <v>598</v>
      </c>
      <c r="C28" s="150">
        <v>0</v>
      </c>
      <c r="D28" s="150">
        <v>0</v>
      </c>
      <c r="E28" s="150">
        <v>0</v>
      </c>
      <c r="F28" s="150">
        <v>0</v>
      </c>
    </row>
    <row r="29" spans="1:6" x14ac:dyDescent="0.2">
      <c r="A29" s="104">
        <v>7510</v>
      </c>
      <c r="B29" s="104" t="s">
        <v>599</v>
      </c>
      <c r="C29" s="150">
        <v>0</v>
      </c>
      <c r="D29" s="150">
        <v>0</v>
      </c>
      <c r="E29" s="150">
        <v>0</v>
      </c>
      <c r="F29" s="150">
        <v>0</v>
      </c>
    </row>
    <row r="30" spans="1:6" x14ac:dyDescent="0.2">
      <c r="A30" s="104">
        <v>7520</v>
      </c>
      <c r="B30" s="104" t="s">
        <v>600</v>
      </c>
      <c r="C30" s="150">
        <v>0</v>
      </c>
      <c r="D30" s="150">
        <v>0</v>
      </c>
      <c r="E30" s="150">
        <v>0</v>
      </c>
      <c r="F30" s="150">
        <v>0</v>
      </c>
    </row>
    <row r="31" spans="1:6" x14ac:dyDescent="0.2">
      <c r="A31" s="104">
        <v>7610</v>
      </c>
      <c r="B31" s="104" t="s">
        <v>601</v>
      </c>
      <c r="C31" s="150">
        <v>0</v>
      </c>
      <c r="D31" s="150">
        <v>0</v>
      </c>
      <c r="E31" s="150">
        <v>0</v>
      </c>
      <c r="F31" s="150">
        <v>0</v>
      </c>
    </row>
    <row r="32" spans="1:6" x14ac:dyDescent="0.2">
      <c r="A32" s="104">
        <v>7620</v>
      </c>
      <c r="B32" s="104" t="s">
        <v>602</v>
      </c>
      <c r="C32" s="150">
        <v>0</v>
      </c>
      <c r="D32" s="150">
        <v>0</v>
      </c>
      <c r="E32" s="150">
        <v>0</v>
      </c>
      <c r="F32" s="150">
        <v>0</v>
      </c>
    </row>
    <row r="33" spans="1:6" x14ac:dyDescent="0.2">
      <c r="A33" s="104">
        <v>7630</v>
      </c>
      <c r="B33" s="104" t="s">
        <v>603</v>
      </c>
      <c r="C33" s="150">
        <v>0</v>
      </c>
      <c r="D33" s="150">
        <v>0</v>
      </c>
      <c r="E33" s="150">
        <v>0</v>
      </c>
      <c r="F33" s="150">
        <v>0</v>
      </c>
    </row>
    <row r="34" spans="1:6" x14ac:dyDescent="0.2">
      <c r="A34" s="104">
        <v>7640</v>
      </c>
      <c r="B34" s="104" t="s">
        <v>604</v>
      </c>
      <c r="C34" s="150">
        <v>0</v>
      </c>
      <c r="D34" s="150">
        <v>0</v>
      </c>
      <c r="E34" s="150">
        <v>0</v>
      </c>
      <c r="F34" s="150">
        <v>0</v>
      </c>
    </row>
    <row r="35" spans="1:6" s="105" customFormat="1" x14ac:dyDescent="0.2">
      <c r="A35" s="154">
        <v>8000</v>
      </c>
      <c r="B35" s="105" t="s">
        <v>605</v>
      </c>
      <c r="C35" s="105">
        <v>0</v>
      </c>
      <c r="D35" s="105">
        <v>180516688.22999999</v>
      </c>
      <c r="E35" s="105">
        <v>180516688.22999999</v>
      </c>
      <c r="F35" s="105">
        <v>0</v>
      </c>
    </row>
    <row r="36" spans="1:6" x14ac:dyDescent="0.2">
      <c r="A36" s="104">
        <v>8110</v>
      </c>
      <c r="B36" s="104" t="s">
        <v>606</v>
      </c>
      <c r="C36" s="150">
        <v>49062581.530000001</v>
      </c>
      <c r="D36" s="150">
        <v>0</v>
      </c>
      <c r="E36" s="150">
        <v>0</v>
      </c>
      <c r="F36" s="150">
        <v>49062581.530000001</v>
      </c>
    </row>
    <row r="37" spans="1:6" x14ac:dyDescent="0.2">
      <c r="A37" s="104">
        <v>8120</v>
      </c>
      <c r="B37" s="104" t="s">
        <v>607</v>
      </c>
      <c r="C37" s="150">
        <v>49062581.530000001</v>
      </c>
      <c r="D37" s="150">
        <v>31036478.989999998</v>
      </c>
      <c r="E37" s="150">
        <v>0</v>
      </c>
      <c r="F37" s="150">
        <v>18026102.539999999</v>
      </c>
    </row>
    <row r="38" spans="1:6" x14ac:dyDescent="0.2">
      <c r="A38" s="104">
        <v>8130</v>
      </c>
      <c r="B38" s="104" t="s">
        <v>608</v>
      </c>
      <c r="C38" s="150">
        <v>0</v>
      </c>
      <c r="D38" s="150">
        <v>0</v>
      </c>
      <c r="E38" s="150">
        <v>0</v>
      </c>
      <c r="F38" s="150">
        <v>0</v>
      </c>
    </row>
    <row r="39" spans="1:6" x14ac:dyDescent="0.2">
      <c r="A39" s="104">
        <v>8140</v>
      </c>
      <c r="B39" s="104" t="s">
        <v>609</v>
      </c>
      <c r="C39" s="150">
        <v>0</v>
      </c>
      <c r="D39" s="150">
        <v>31036586.09</v>
      </c>
      <c r="E39" s="150">
        <v>31036478.989999998</v>
      </c>
      <c r="F39" s="150">
        <v>-107.1</v>
      </c>
    </row>
    <row r="40" spans="1:6" x14ac:dyDescent="0.2">
      <c r="A40" s="104">
        <v>8150</v>
      </c>
      <c r="B40" s="104" t="s">
        <v>610</v>
      </c>
      <c r="C40" s="150">
        <v>0</v>
      </c>
      <c r="D40" s="150">
        <v>0</v>
      </c>
      <c r="E40" s="150">
        <v>31036586.09</v>
      </c>
      <c r="F40" s="150">
        <v>31036586.09</v>
      </c>
    </row>
    <row r="41" spans="1:6" x14ac:dyDescent="0.2">
      <c r="A41" s="104">
        <v>8210</v>
      </c>
      <c r="B41" s="104" t="s">
        <v>611</v>
      </c>
      <c r="C41" s="150">
        <v>49062581.530000001</v>
      </c>
      <c r="D41" s="150">
        <v>0</v>
      </c>
      <c r="E41" s="150">
        <v>0</v>
      </c>
      <c r="F41" s="150">
        <v>49062581.530000001</v>
      </c>
    </row>
    <row r="42" spans="1:6" x14ac:dyDescent="0.2">
      <c r="A42" s="104">
        <v>8220</v>
      </c>
      <c r="B42" s="104" t="s">
        <v>612</v>
      </c>
      <c r="C42" s="150">
        <v>49062581.530000001</v>
      </c>
      <c r="D42" s="150">
        <v>128122.08</v>
      </c>
      <c r="E42" s="150">
        <v>37307619.890000001</v>
      </c>
      <c r="F42" s="150">
        <v>11883083.720000001</v>
      </c>
    </row>
    <row r="43" spans="1:6" x14ac:dyDescent="0.2">
      <c r="A43" s="104">
        <v>8230</v>
      </c>
      <c r="B43" s="104" t="s">
        <v>613</v>
      </c>
      <c r="C43" s="150">
        <v>0</v>
      </c>
      <c r="D43" s="150">
        <v>0</v>
      </c>
      <c r="E43" s="150">
        <v>0</v>
      </c>
      <c r="F43" s="150">
        <v>0</v>
      </c>
    </row>
    <row r="44" spans="1:6" x14ac:dyDescent="0.2">
      <c r="A44" s="104">
        <v>8240</v>
      </c>
      <c r="B44" s="104" t="s">
        <v>614</v>
      </c>
      <c r="C44" s="150">
        <v>0</v>
      </c>
      <c r="D44" s="150">
        <v>37435741.969999999</v>
      </c>
      <c r="E44" s="150">
        <v>27163794.16</v>
      </c>
      <c r="F44" s="150">
        <v>10271947.810000001</v>
      </c>
    </row>
    <row r="45" spans="1:6" x14ac:dyDescent="0.2">
      <c r="A45" s="104">
        <v>8250</v>
      </c>
      <c r="B45" s="104" t="s">
        <v>615</v>
      </c>
      <c r="C45" s="150">
        <v>0</v>
      </c>
      <c r="D45" s="150">
        <v>27163794.16</v>
      </c>
      <c r="E45" s="150">
        <v>27163794.16</v>
      </c>
      <c r="F45" s="150">
        <v>0</v>
      </c>
    </row>
    <row r="46" spans="1:6" x14ac:dyDescent="0.2">
      <c r="A46" s="104">
        <v>8260</v>
      </c>
      <c r="B46" s="104" t="s">
        <v>616</v>
      </c>
      <c r="C46" s="150">
        <v>0</v>
      </c>
      <c r="D46" s="150">
        <v>27175672.079999998</v>
      </c>
      <c r="E46" s="150">
        <v>26808414.940000001</v>
      </c>
      <c r="F46" s="150">
        <v>367257.14</v>
      </c>
    </row>
    <row r="47" spans="1:6" x14ac:dyDescent="0.2">
      <c r="A47" s="104">
        <v>8270</v>
      </c>
      <c r="B47" s="104" t="s">
        <v>617</v>
      </c>
      <c r="C47" s="150">
        <v>0</v>
      </c>
      <c r="D47" s="150">
        <v>26540292.859999999</v>
      </c>
      <c r="E47" s="150">
        <v>0</v>
      </c>
      <c r="F47" s="150">
        <v>26540292.859999999</v>
      </c>
    </row>
    <row r="48" spans="1:6" x14ac:dyDescent="0.2">
      <c r="A48" s="163"/>
    </row>
    <row r="49" spans="1:2" x14ac:dyDescent="0.2">
      <c r="A49" s="163"/>
      <c r="B49" s="131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6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109375" style="2" customWidth="1"/>
    <col min="2" max="2" width="42.109375" style="2" customWidth="1"/>
    <col min="3" max="3" width="18.8867187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88671875" style="2" hidden="1" customWidth="1"/>
    <col min="9" max="16384" width="11.44140625" style="2" hidden="1"/>
  </cols>
  <sheetData>
    <row r="1" spans="1:8" ht="15" customHeight="1" x14ac:dyDescent="0.2">
      <c r="B1" s="98" t="s">
        <v>204</v>
      </c>
      <c r="C1" s="99"/>
      <c r="D1" s="99"/>
      <c r="E1" s="100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" customHeight="1" x14ac:dyDescent="0.2">
      <c r="A5" s="188" t="s">
        <v>620</v>
      </c>
      <c r="B5" s="188"/>
      <c r="C5" s="188"/>
      <c r="D5" s="188"/>
      <c r="E5" s="18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41" t="s">
        <v>579</v>
      </c>
      <c r="B9" s="8"/>
      <c r="C9" s="8"/>
      <c r="D9" s="8"/>
    </row>
    <row r="10" spans="1:8" s="6" customFormat="1" ht="26.1" customHeight="1" x14ac:dyDescent="0.2">
      <c r="A10" s="95" t="s">
        <v>622</v>
      </c>
      <c r="B10" s="189" t="s">
        <v>623</v>
      </c>
      <c r="C10" s="189"/>
      <c r="D10" s="189"/>
      <c r="E10" s="189"/>
    </row>
    <row r="11" spans="1:8" s="6" customFormat="1" ht="12.9" customHeight="1" x14ac:dyDescent="0.2">
      <c r="A11" s="96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96" t="s">
        <v>626</v>
      </c>
      <c r="B12" s="189" t="s">
        <v>627</v>
      </c>
      <c r="C12" s="189"/>
      <c r="D12" s="189"/>
      <c r="E12" s="189"/>
    </row>
    <row r="13" spans="1:8" s="6" customFormat="1" ht="26.1" customHeight="1" x14ac:dyDescent="0.2">
      <c r="A13" s="96" t="s">
        <v>628</v>
      </c>
      <c r="B13" s="189" t="s">
        <v>629</v>
      </c>
      <c r="C13" s="189"/>
      <c r="D13" s="189"/>
      <c r="E13" s="18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95" t="s">
        <v>630</v>
      </c>
      <c r="B15" s="9" t="s">
        <v>631</v>
      </c>
    </row>
    <row r="16" spans="1:8" s="6" customFormat="1" ht="12.9" customHeight="1" x14ac:dyDescent="0.2">
      <c r="A16" s="96" t="s">
        <v>632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41" t="s">
        <v>605</v>
      </c>
    </row>
    <row r="19" spans="1:4" s="6" customFormat="1" ht="12.9" customHeight="1" x14ac:dyDescent="0.2">
      <c r="A19" s="97" t="s">
        <v>633</v>
      </c>
    </row>
    <row r="20" spans="1:4" s="6" customFormat="1" ht="12.9" customHeight="1" x14ac:dyDescent="0.2">
      <c r="A20" s="97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01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5"/>
  <sheetViews>
    <sheetView zoomScaleNormal="100" workbookViewId="0">
      <selection activeCell="A4" sqref="A4:F4"/>
    </sheetView>
  </sheetViews>
  <sheetFormatPr baseColWidth="10" defaultColWidth="9.109375" defaultRowHeight="10.199999999999999" x14ac:dyDescent="0.2"/>
  <cols>
    <col min="1" max="1" width="7.21875" style="131" customWidth="1"/>
    <col min="2" max="2" width="47.21875" style="131" customWidth="1"/>
    <col min="3" max="3" width="11.33203125" style="131" customWidth="1"/>
    <col min="4" max="4" width="10.109375" style="131" customWidth="1"/>
    <col min="5" max="5" width="11.6640625" style="131" customWidth="1"/>
    <col min="6" max="6" width="10" style="131" customWidth="1"/>
    <col min="7" max="7" width="9.5546875" style="131" customWidth="1"/>
    <col min="8" max="8" width="8.44140625" style="140" customWidth="1"/>
    <col min="9" max="16384" width="9.109375" style="131"/>
  </cols>
  <sheetData>
    <row r="1" spans="1:8" s="128" customFormat="1" ht="18.899999999999999" customHeight="1" x14ac:dyDescent="0.3">
      <c r="A1" s="167" t="str">
        <f>'Notas a los Edos Financieros'!A1</f>
        <v>SMAPA DE SAN JOSE ITURBIDE, GTO. 2023</v>
      </c>
      <c r="B1" s="168"/>
      <c r="C1" s="168"/>
      <c r="D1" s="168"/>
      <c r="E1" s="168"/>
      <c r="F1" s="168"/>
      <c r="G1" s="117" t="s">
        <v>0</v>
      </c>
      <c r="H1" s="137">
        <f>'Notas a los Edos Financieros'!D1</f>
        <v>2023</v>
      </c>
    </row>
    <row r="2" spans="1:8" s="128" customFormat="1" ht="18.899999999999999" customHeight="1" x14ac:dyDescent="0.3">
      <c r="A2" s="167" t="s">
        <v>64</v>
      </c>
      <c r="B2" s="168"/>
      <c r="C2" s="168"/>
      <c r="D2" s="168"/>
      <c r="E2" s="168"/>
      <c r="F2" s="168"/>
      <c r="G2" s="117" t="s">
        <v>2</v>
      </c>
      <c r="H2" s="137" t="str">
        <f>'Notas a los Edos Financieros'!D2</f>
        <v>Trimestral</v>
      </c>
    </row>
    <row r="3" spans="1:8" s="128" customFormat="1" ht="18.899999999999999" customHeight="1" x14ac:dyDescent="0.3">
      <c r="A3" s="167" t="str">
        <f>'Notas a los Edos Financieros'!A3</f>
        <v>CORRESPONDIENTE DEL 01 DE ENERO DEL 2023 AL 30 DE JUNIO DEL 2023</v>
      </c>
      <c r="B3" s="168"/>
      <c r="C3" s="168"/>
      <c r="D3" s="168"/>
      <c r="E3" s="168"/>
      <c r="F3" s="168"/>
      <c r="G3" s="117" t="s">
        <v>3</v>
      </c>
      <c r="H3" s="137">
        <f>'Notas a los Edos Financieros'!D3</f>
        <v>1</v>
      </c>
    </row>
    <row r="4" spans="1:8" s="128" customFormat="1" ht="18.899999999999999" customHeight="1" x14ac:dyDescent="0.3">
      <c r="A4" s="167" t="s">
        <v>4</v>
      </c>
      <c r="B4" s="168"/>
      <c r="C4" s="168"/>
      <c r="D4" s="168"/>
      <c r="E4" s="168"/>
      <c r="F4" s="168"/>
      <c r="G4" s="117"/>
      <c r="H4" s="137"/>
    </row>
    <row r="5" spans="1:8" x14ac:dyDescent="0.2">
      <c r="A5" s="129" t="s">
        <v>65</v>
      </c>
      <c r="B5" s="130"/>
      <c r="C5" s="130"/>
      <c r="D5" s="130"/>
      <c r="E5" s="130"/>
      <c r="F5" s="130"/>
      <c r="G5" s="130"/>
      <c r="H5" s="138"/>
    </row>
    <row r="7" spans="1:8" x14ac:dyDescent="0.2">
      <c r="A7" s="130" t="s">
        <v>66</v>
      </c>
      <c r="B7" s="130"/>
      <c r="C7" s="130"/>
      <c r="D7" s="130"/>
      <c r="E7" s="130"/>
      <c r="F7" s="130"/>
      <c r="G7" s="130"/>
      <c r="H7" s="138"/>
    </row>
    <row r="8" spans="1:8" s="135" customFormat="1" x14ac:dyDescent="0.2">
      <c r="A8" s="136" t="s">
        <v>67</v>
      </c>
      <c r="B8" s="136" t="s">
        <v>68</v>
      </c>
      <c r="C8" s="136" t="s">
        <v>69</v>
      </c>
      <c r="D8" s="136" t="s">
        <v>70</v>
      </c>
      <c r="E8" s="136"/>
      <c r="F8" s="136"/>
      <c r="G8" s="136"/>
      <c r="H8" s="139"/>
    </row>
    <row r="9" spans="1:8" x14ac:dyDescent="0.2">
      <c r="A9" s="132">
        <v>1114</v>
      </c>
      <c r="B9" s="131" t="s">
        <v>71</v>
      </c>
      <c r="C9" s="133">
        <v>0</v>
      </c>
    </row>
    <row r="10" spans="1:8" x14ac:dyDescent="0.2">
      <c r="A10" s="132">
        <v>1115</v>
      </c>
      <c r="B10" s="131" t="s">
        <v>72</v>
      </c>
      <c r="C10" s="133">
        <v>0</v>
      </c>
    </row>
    <row r="11" spans="1:8" x14ac:dyDescent="0.2">
      <c r="A11" s="132">
        <v>1121</v>
      </c>
      <c r="B11" s="131" t="s">
        <v>73</v>
      </c>
      <c r="C11" s="133">
        <v>0</v>
      </c>
    </row>
    <row r="12" spans="1:8" x14ac:dyDescent="0.2">
      <c r="A12" s="132">
        <v>1211</v>
      </c>
      <c r="B12" s="131" t="s">
        <v>74</v>
      </c>
      <c r="C12" s="133">
        <v>0</v>
      </c>
    </row>
    <row r="14" spans="1:8" x14ac:dyDescent="0.2">
      <c r="A14" s="130" t="s">
        <v>75</v>
      </c>
      <c r="B14" s="130"/>
      <c r="C14" s="130"/>
      <c r="D14" s="130"/>
      <c r="E14" s="130"/>
      <c r="F14" s="130"/>
      <c r="G14" s="130"/>
      <c r="H14" s="138"/>
    </row>
    <row r="15" spans="1:8" ht="30.6" x14ac:dyDescent="0.2">
      <c r="A15" s="136" t="s">
        <v>67</v>
      </c>
      <c r="B15" s="136" t="s">
        <v>68</v>
      </c>
      <c r="C15" s="136" t="s">
        <v>69</v>
      </c>
      <c r="D15" s="136">
        <v>2022</v>
      </c>
      <c r="E15" s="136">
        <v>2021</v>
      </c>
      <c r="F15" s="136">
        <f>E15-1</f>
        <v>2020</v>
      </c>
      <c r="G15" s="136">
        <f>F15-1</f>
        <v>2019</v>
      </c>
      <c r="H15" s="139" t="s">
        <v>76</v>
      </c>
    </row>
    <row r="16" spans="1:8" x14ac:dyDescent="0.2">
      <c r="A16" s="132">
        <v>1122</v>
      </c>
      <c r="B16" s="131" t="s">
        <v>77</v>
      </c>
      <c r="C16" s="133">
        <v>31005619.239999998</v>
      </c>
      <c r="D16" s="133">
        <v>0</v>
      </c>
      <c r="E16" s="133">
        <v>0</v>
      </c>
      <c r="F16" s="133">
        <v>0</v>
      </c>
      <c r="G16" s="133">
        <v>0</v>
      </c>
    </row>
    <row r="17" spans="1:8" x14ac:dyDescent="0.2">
      <c r="A17" s="132">
        <v>1124</v>
      </c>
      <c r="B17" s="131" t="s">
        <v>78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</row>
    <row r="19" spans="1:8" x14ac:dyDescent="0.2">
      <c r="A19" s="130" t="s">
        <v>79</v>
      </c>
      <c r="B19" s="130"/>
      <c r="C19" s="130"/>
      <c r="D19" s="130"/>
      <c r="E19" s="130"/>
      <c r="F19" s="130"/>
      <c r="G19" s="130"/>
      <c r="H19" s="138"/>
    </row>
    <row r="20" spans="1:8" ht="20.399999999999999" x14ac:dyDescent="0.2">
      <c r="A20" s="136" t="s">
        <v>67</v>
      </c>
      <c r="B20" s="136" t="s">
        <v>68</v>
      </c>
      <c r="C20" s="136" t="s">
        <v>69</v>
      </c>
      <c r="D20" s="136" t="s">
        <v>80</v>
      </c>
      <c r="E20" s="136" t="s">
        <v>81</v>
      </c>
      <c r="F20" s="136" t="s">
        <v>82</v>
      </c>
      <c r="G20" s="136" t="s">
        <v>83</v>
      </c>
      <c r="H20" s="139" t="s">
        <v>84</v>
      </c>
    </row>
    <row r="21" spans="1:8" x14ac:dyDescent="0.2">
      <c r="A21" s="132">
        <v>1123</v>
      </c>
      <c r="B21" s="131" t="s">
        <v>85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</row>
    <row r="22" spans="1:8" x14ac:dyDescent="0.2">
      <c r="A22" s="132">
        <v>1125</v>
      </c>
      <c r="B22" s="131" t="s">
        <v>86</v>
      </c>
      <c r="C22" s="133">
        <v>12300.03</v>
      </c>
      <c r="D22" s="133">
        <v>12300.03</v>
      </c>
      <c r="E22" s="133">
        <v>0</v>
      </c>
      <c r="F22" s="133">
        <v>0</v>
      </c>
      <c r="G22" s="133">
        <v>0</v>
      </c>
    </row>
    <row r="23" spans="1:8" x14ac:dyDescent="0.2">
      <c r="A23" s="132">
        <v>1126</v>
      </c>
      <c r="B23" s="131" t="s">
        <v>87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</row>
    <row r="24" spans="1:8" x14ac:dyDescent="0.2">
      <c r="A24" s="132">
        <v>1129</v>
      </c>
      <c r="B24" s="131" t="s">
        <v>88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</row>
    <row r="25" spans="1:8" x14ac:dyDescent="0.2">
      <c r="A25" s="132">
        <v>1131</v>
      </c>
      <c r="B25" s="131" t="s">
        <v>89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</row>
    <row r="26" spans="1:8" x14ac:dyDescent="0.2">
      <c r="A26" s="132">
        <v>1132</v>
      </c>
      <c r="B26" s="131" t="s">
        <v>90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</row>
    <row r="27" spans="1:8" x14ac:dyDescent="0.2">
      <c r="A27" s="132">
        <v>1133</v>
      </c>
      <c r="B27" s="131" t="s">
        <v>91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</row>
    <row r="28" spans="1:8" x14ac:dyDescent="0.2">
      <c r="A28" s="132">
        <v>1134</v>
      </c>
      <c r="B28" s="131" t="s">
        <v>92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29" spans="1:8" x14ac:dyDescent="0.2">
      <c r="A29" s="132">
        <v>1139</v>
      </c>
      <c r="B29" s="131" t="s">
        <v>93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</row>
    <row r="31" spans="1:8" x14ac:dyDescent="0.2">
      <c r="A31" s="130" t="s">
        <v>94</v>
      </c>
      <c r="B31" s="130"/>
      <c r="C31" s="130"/>
      <c r="D31" s="130"/>
      <c r="E31" s="130"/>
      <c r="F31" s="130"/>
      <c r="G31" s="130"/>
      <c r="H31" s="138"/>
    </row>
    <row r="32" spans="1:8" ht="30.6" x14ac:dyDescent="0.2">
      <c r="A32" s="136" t="s">
        <v>67</v>
      </c>
      <c r="B32" s="136" t="s">
        <v>68</v>
      </c>
      <c r="C32" s="136" t="s">
        <v>69</v>
      </c>
      <c r="D32" s="136" t="s">
        <v>95</v>
      </c>
      <c r="E32" s="136" t="s">
        <v>96</v>
      </c>
      <c r="F32" s="136" t="s">
        <v>97</v>
      </c>
      <c r="G32" s="139" t="s">
        <v>98</v>
      </c>
      <c r="H32" s="139"/>
    </row>
    <row r="33" spans="1:8" x14ac:dyDescent="0.2">
      <c r="A33" s="132">
        <v>1140</v>
      </c>
      <c r="B33" s="131" t="s">
        <v>99</v>
      </c>
      <c r="C33" s="133">
        <v>0</v>
      </c>
    </row>
    <row r="34" spans="1:8" x14ac:dyDescent="0.2">
      <c r="A34" s="132">
        <v>1141</v>
      </c>
      <c r="B34" s="131" t="s">
        <v>100</v>
      </c>
      <c r="C34" s="133">
        <v>0</v>
      </c>
    </row>
    <row r="35" spans="1:8" x14ac:dyDescent="0.2">
      <c r="A35" s="132">
        <v>1142</v>
      </c>
      <c r="B35" s="131" t="s">
        <v>101</v>
      </c>
      <c r="C35" s="133">
        <v>0</v>
      </c>
    </row>
    <row r="36" spans="1:8" x14ac:dyDescent="0.2">
      <c r="A36" s="132">
        <v>1143</v>
      </c>
      <c r="B36" s="131" t="s">
        <v>102</v>
      </c>
      <c r="C36" s="133">
        <v>0</v>
      </c>
    </row>
    <row r="37" spans="1:8" x14ac:dyDescent="0.2">
      <c r="A37" s="132">
        <v>1144</v>
      </c>
      <c r="B37" s="131" t="s">
        <v>103</v>
      </c>
      <c r="C37" s="133">
        <v>0</v>
      </c>
    </row>
    <row r="38" spans="1:8" x14ac:dyDescent="0.2">
      <c r="A38" s="132">
        <v>1145</v>
      </c>
      <c r="B38" s="131" t="s">
        <v>104</v>
      </c>
      <c r="C38" s="133">
        <v>0</v>
      </c>
    </row>
    <row r="40" spans="1:8" x14ac:dyDescent="0.2">
      <c r="A40" s="130" t="s">
        <v>105</v>
      </c>
      <c r="B40" s="130"/>
      <c r="C40" s="130"/>
      <c r="D40" s="130"/>
      <c r="E40" s="130"/>
      <c r="F40" s="130"/>
      <c r="G40" s="130"/>
      <c r="H40" s="138"/>
    </row>
    <row r="41" spans="1:8" ht="61.2" x14ac:dyDescent="0.2">
      <c r="A41" s="134" t="s">
        <v>67</v>
      </c>
      <c r="B41" s="134" t="s">
        <v>68</v>
      </c>
      <c r="C41" s="134" t="s">
        <v>69</v>
      </c>
      <c r="D41" s="134" t="s">
        <v>106</v>
      </c>
      <c r="E41" s="134" t="s">
        <v>107</v>
      </c>
      <c r="F41" s="141" t="s">
        <v>108</v>
      </c>
      <c r="G41" s="134"/>
      <c r="H41" s="141"/>
    </row>
    <row r="42" spans="1:8" x14ac:dyDescent="0.2">
      <c r="A42" s="132">
        <v>1150</v>
      </c>
      <c r="B42" s="131" t="s">
        <v>109</v>
      </c>
      <c r="C42" s="133">
        <v>0</v>
      </c>
    </row>
    <row r="43" spans="1:8" x14ac:dyDescent="0.2">
      <c r="A43" s="132">
        <v>1151</v>
      </c>
      <c r="B43" s="131" t="s">
        <v>110</v>
      </c>
      <c r="C43" s="133">
        <v>0</v>
      </c>
    </row>
    <row r="45" spans="1:8" x14ac:dyDescent="0.2">
      <c r="A45" s="130" t="s">
        <v>111</v>
      </c>
      <c r="B45" s="130"/>
      <c r="C45" s="130"/>
      <c r="D45" s="130"/>
      <c r="E45" s="130"/>
      <c r="F45" s="130"/>
      <c r="G45" s="130"/>
      <c r="H45" s="138"/>
    </row>
    <row r="46" spans="1:8" x14ac:dyDescent="0.2">
      <c r="A46" s="134" t="s">
        <v>67</v>
      </c>
      <c r="B46" s="134" t="s">
        <v>68</v>
      </c>
      <c r="C46" s="134" t="s">
        <v>69</v>
      </c>
      <c r="D46" s="134" t="s">
        <v>70</v>
      </c>
      <c r="E46" s="134" t="s">
        <v>84</v>
      </c>
      <c r="F46" s="134"/>
      <c r="G46" s="134"/>
      <c r="H46" s="141"/>
    </row>
    <row r="47" spans="1:8" x14ac:dyDescent="0.2">
      <c r="A47" s="132">
        <v>1213</v>
      </c>
      <c r="B47" s="131" t="s">
        <v>112</v>
      </c>
      <c r="C47" s="133">
        <v>0</v>
      </c>
    </row>
    <row r="49" spans="1:8" x14ac:dyDescent="0.2">
      <c r="A49" s="130" t="s">
        <v>113</v>
      </c>
      <c r="B49" s="130"/>
      <c r="C49" s="130"/>
      <c r="D49" s="130"/>
      <c r="E49" s="130"/>
      <c r="F49" s="130"/>
      <c r="G49" s="130"/>
      <c r="H49" s="138"/>
    </row>
    <row r="50" spans="1:8" x14ac:dyDescent="0.2">
      <c r="A50" s="134" t="s">
        <v>67</v>
      </c>
      <c r="B50" s="134" t="s">
        <v>68</v>
      </c>
      <c r="C50" s="134" t="s">
        <v>69</v>
      </c>
      <c r="D50" s="134"/>
      <c r="E50" s="134"/>
      <c r="F50" s="134"/>
      <c r="G50" s="134"/>
      <c r="H50" s="141"/>
    </row>
    <row r="51" spans="1:8" x14ac:dyDescent="0.2">
      <c r="A51" s="132">
        <v>1214</v>
      </c>
      <c r="B51" s="131" t="s">
        <v>114</v>
      </c>
      <c r="C51" s="133">
        <v>0</v>
      </c>
    </row>
    <row r="53" spans="1:8" x14ac:dyDescent="0.2">
      <c r="A53" s="130" t="s">
        <v>115</v>
      </c>
      <c r="B53" s="130"/>
      <c r="C53" s="130"/>
      <c r="D53" s="130"/>
      <c r="E53" s="130"/>
      <c r="F53" s="130"/>
      <c r="G53" s="130"/>
      <c r="H53" s="138"/>
    </row>
    <row r="54" spans="1:8" x14ac:dyDescent="0.2">
      <c r="A54" s="134" t="s">
        <v>67</v>
      </c>
      <c r="B54" s="134" t="s">
        <v>68</v>
      </c>
      <c r="C54" s="134" t="s">
        <v>69</v>
      </c>
      <c r="D54" s="134" t="s">
        <v>116</v>
      </c>
      <c r="E54" s="134" t="s">
        <v>117</v>
      </c>
      <c r="F54" s="134" t="s">
        <v>106</v>
      </c>
      <c r="G54" s="134" t="s">
        <v>118</v>
      </c>
      <c r="H54" s="141" t="s">
        <v>119</v>
      </c>
    </row>
    <row r="55" spans="1:8" x14ac:dyDescent="0.2">
      <c r="A55" s="132">
        <v>1230</v>
      </c>
      <c r="B55" s="131" t="s">
        <v>120</v>
      </c>
      <c r="C55" s="133">
        <v>20145183.420000002</v>
      </c>
      <c r="D55" s="133">
        <v>0</v>
      </c>
      <c r="E55" s="133">
        <v>0</v>
      </c>
    </row>
    <row r="56" spans="1:8" x14ac:dyDescent="0.2">
      <c r="A56" s="132">
        <v>1231</v>
      </c>
      <c r="B56" s="131" t="s">
        <v>121</v>
      </c>
      <c r="C56" s="133">
        <v>0</v>
      </c>
      <c r="D56" s="133">
        <v>0</v>
      </c>
      <c r="E56" s="133">
        <v>0</v>
      </c>
    </row>
    <row r="57" spans="1:8" x14ac:dyDescent="0.2">
      <c r="A57" s="132">
        <v>1232</v>
      </c>
      <c r="B57" s="131" t="s">
        <v>122</v>
      </c>
      <c r="C57" s="133">
        <v>0</v>
      </c>
      <c r="D57" s="133">
        <v>0</v>
      </c>
      <c r="E57" s="133">
        <v>0</v>
      </c>
    </row>
    <row r="58" spans="1:8" x14ac:dyDescent="0.2">
      <c r="A58" s="132">
        <v>1233</v>
      </c>
      <c r="B58" s="131" t="s">
        <v>123</v>
      </c>
      <c r="C58" s="133">
        <v>0</v>
      </c>
      <c r="D58" s="133">
        <v>0</v>
      </c>
      <c r="E58" s="133">
        <v>0</v>
      </c>
    </row>
    <row r="59" spans="1:8" x14ac:dyDescent="0.2">
      <c r="A59" s="132">
        <v>1234</v>
      </c>
      <c r="B59" s="131" t="s">
        <v>124</v>
      </c>
      <c r="C59" s="133">
        <v>851162.61</v>
      </c>
      <c r="D59" s="133">
        <v>0</v>
      </c>
      <c r="E59" s="133">
        <v>0</v>
      </c>
    </row>
    <row r="60" spans="1:8" x14ac:dyDescent="0.2">
      <c r="A60" s="132">
        <v>1235</v>
      </c>
      <c r="B60" s="131" t="s">
        <v>125</v>
      </c>
      <c r="C60" s="133">
        <v>0</v>
      </c>
      <c r="D60" s="133">
        <v>0</v>
      </c>
      <c r="E60" s="133">
        <v>0</v>
      </c>
    </row>
    <row r="61" spans="1:8" x14ac:dyDescent="0.2">
      <c r="A61" s="132">
        <v>1236</v>
      </c>
      <c r="B61" s="131" t="s">
        <v>126</v>
      </c>
      <c r="C61" s="133">
        <v>0</v>
      </c>
      <c r="D61" s="133">
        <v>0</v>
      </c>
      <c r="E61" s="133">
        <v>0</v>
      </c>
    </row>
    <row r="62" spans="1:8" x14ac:dyDescent="0.2">
      <c r="A62" s="132">
        <v>1239</v>
      </c>
      <c r="B62" s="131" t="s">
        <v>127</v>
      </c>
      <c r="C62" s="133">
        <v>0</v>
      </c>
      <c r="D62" s="133">
        <v>0</v>
      </c>
      <c r="E62" s="133">
        <v>0</v>
      </c>
    </row>
    <row r="63" spans="1:8" x14ac:dyDescent="0.2">
      <c r="A63" s="132">
        <v>1240</v>
      </c>
      <c r="B63" s="131" t="s">
        <v>128</v>
      </c>
      <c r="C63" s="133">
        <v>13724731.890000001</v>
      </c>
      <c r="D63" s="133">
        <v>0</v>
      </c>
      <c r="E63" s="133">
        <v>0</v>
      </c>
    </row>
    <row r="64" spans="1:8" x14ac:dyDescent="0.2">
      <c r="A64" s="132">
        <v>1241</v>
      </c>
      <c r="B64" s="131" t="s">
        <v>129</v>
      </c>
      <c r="C64" s="133">
        <v>1804222.22</v>
      </c>
      <c r="D64" s="133">
        <v>0</v>
      </c>
      <c r="E64" s="133">
        <v>0</v>
      </c>
    </row>
    <row r="65" spans="1:8" x14ac:dyDescent="0.2">
      <c r="A65" s="132">
        <v>1242</v>
      </c>
      <c r="B65" s="131" t="s">
        <v>130</v>
      </c>
      <c r="C65" s="133">
        <v>0</v>
      </c>
      <c r="D65" s="133">
        <v>0</v>
      </c>
      <c r="E65" s="133">
        <v>0</v>
      </c>
    </row>
    <row r="66" spans="1:8" x14ac:dyDescent="0.2">
      <c r="A66" s="132">
        <v>1243</v>
      </c>
      <c r="B66" s="131" t="s">
        <v>131</v>
      </c>
      <c r="C66" s="133">
        <v>0</v>
      </c>
      <c r="D66" s="133">
        <v>0</v>
      </c>
      <c r="E66" s="133">
        <v>0</v>
      </c>
    </row>
    <row r="67" spans="1:8" x14ac:dyDescent="0.2">
      <c r="A67" s="132">
        <v>1244</v>
      </c>
      <c r="B67" s="131" t="s">
        <v>132</v>
      </c>
      <c r="C67" s="133">
        <v>4872286.76</v>
      </c>
      <c r="D67" s="133">
        <v>0</v>
      </c>
      <c r="E67" s="133">
        <v>0</v>
      </c>
    </row>
    <row r="68" spans="1:8" x14ac:dyDescent="0.2">
      <c r="A68" s="132">
        <v>1245</v>
      </c>
      <c r="B68" s="131" t="s">
        <v>133</v>
      </c>
      <c r="C68" s="133">
        <v>0</v>
      </c>
      <c r="D68" s="133">
        <v>0</v>
      </c>
      <c r="E68" s="133">
        <v>0</v>
      </c>
    </row>
    <row r="69" spans="1:8" x14ac:dyDescent="0.2">
      <c r="A69" s="132">
        <v>1246</v>
      </c>
      <c r="B69" s="131" t="s">
        <v>134</v>
      </c>
      <c r="C69" s="133">
        <v>7048222.9100000001</v>
      </c>
      <c r="D69" s="133">
        <v>0</v>
      </c>
      <c r="E69" s="133">
        <v>0</v>
      </c>
    </row>
    <row r="70" spans="1:8" x14ac:dyDescent="0.2">
      <c r="A70" s="132">
        <v>1247</v>
      </c>
      <c r="B70" s="131" t="s">
        <v>135</v>
      </c>
      <c r="C70" s="133">
        <v>0</v>
      </c>
      <c r="D70" s="133">
        <v>0</v>
      </c>
      <c r="E70" s="133">
        <v>0</v>
      </c>
    </row>
    <row r="71" spans="1:8" x14ac:dyDescent="0.2">
      <c r="A71" s="132">
        <v>1248</v>
      </c>
      <c r="B71" s="131" t="s">
        <v>136</v>
      </c>
      <c r="C71" s="133">
        <v>0</v>
      </c>
      <c r="D71" s="133">
        <v>0</v>
      </c>
      <c r="E71" s="133">
        <v>0</v>
      </c>
    </row>
    <row r="73" spans="1:8" x14ac:dyDescent="0.2">
      <c r="A73" s="130" t="s">
        <v>137</v>
      </c>
      <c r="B73" s="130"/>
      <c r="C73" s="130"/>
      <c r="D73" s="130"/>
      <c r="E73" s="130"/>
      <c r="F73" s="130"/>
      <c r="G73" s="130"/>
      <c r="H73" s="138"/>
    </row>
    <row r="74" spans="1:8" x14ac:dyDescent="0.2">
      <c r="A74" s="134" t="s">
        <v>67</v>
      </c>
      <c r="B74" s="134" t="s">
        <v>68</v>
      </c>
      <c r="C74" s="134" t="s">
        <v>69</v>
      </c>
      <c r="D74" s="134" t="s">
        <v>138</v>
      </c>
      <c r="E74" s="134" t="s">
        <v>139</v>
      </c>
      <c r="F74" s="134" t="s">
        <v>106</v>
      </c>
      <c r="G74" s="134" t="s">
        <v>118</v>
      </c>
      <c r="H74" s="141" t="s">
        <v>119</v>
      </c>
    </row>
    <row r="75" spans="1:8" x14ac:dyDescent="0.2">
      <c r="A75" s="132">
        <v>1250</v>
      </c>
      <c r="B75" s="131" t="s">
        <v>140</v>
      </c>
      <c r="C75" s="133">
        <v>887413.8</v>
      </c>
      <c r="D75" s="133">
        <v>0</v>
      </c>
      <c r="E75" s="133">
        <v>0</v>
      </c>
    </row>
    <row r="76" spans="1:8" x14ac:dyDescent="0.2">
      <c r="A76" s="132">
        <v>1251</v>
      </c>
      <c r="B76" s="131" t="s">
        <v>141</v>
      </c>
      <c r="C76" s="133">
        <v>887413.8</v>
      </c>
      <c r="D76" s="133">
        <v>0</v>
      </c>
      <c r="E76" s="133">
        <v>0</v>
      </c>
    </row>
    <row r="77" spans="1:8" x14ac:dyDescent="0.2">
      <c r="A77" s="132">
        <v>1252</v>
      </c>
      <c r="B77" s="131" t="s">
        <v>142</v>
      </c>
      <c r="C77" s="133">
        <v>0</v>
      </c>
      <c r="D77" s="133">
        <v>0</v>
      </c>
      <c r="E77" s="133">
        <v>0</v>
      </c>
    </row>
    <row r="78" spans="1:8" x14ac:dyDescent="0.2">
      <c r="A78" s="132">
        <v>1253</v>
      </c>
      <c r="B78" s="131" t="s">
        <v>143</v>
      </c>
      <c r="C78" s="133">
        <v>0</v>
      </c>
      <c r="D78" s="133">
        <v>0</v>
      </c>
      <c r="E78" s="133">
        <v>0</v>
      </c>
    </row>
    <row r="79" spans="1:8" x14ac:dyDescent="0.2">
      <c r="A79" s="132">
        <v>1254</v>
      </c>
      <c r="B79" s="131" t="s">
        <v>144</v>
      </c>
      <c r="C79" s="133">
        <v>0</v>
      </c>
      <c r="D79" s="133">
        <v>0</v>
      </c>
      <c r="E79" s="133">
        <v>0</v>
      </c>
    </row>
    <row r="80" spans="1:8" x14ac:dyDescent="0.2">
      <c r="A80" s="132">
        <v>1259</v>
      </c>
      <c r="B80" s="131" t="s">
        <v>145</v>
      </c>
      <c r="C80" s="133">
        <v>0</v>
      </c>
      <c r="D80" s="133">
        <v>0</v>
      </c>
      <c r="E80" s="133">
        <v>0</v>
      </c>
    </row>
    <row r="81" spans="1:8" x14ac:dyDescent="0.2">
      <c r="A81" s="132">
        <v>1270</v>
      </c>
      <c r="B81" s="131" t="s">
        <v>146</v>
      </c>
      <c r="C81" s="133">
        <v>0</v>
      </c>
      <c r="D81" s="133">
        <v>0</v>
      </c>
      <c r="E81" s="133">
        <v>0</v>
      </c>
    </row>
    <row r="82" spans="1:8" x14ac:dyDescent="0.2">
      <c r="A82" s="132">
        <v>1271</v>
      </c>
      <c r="B82" s="131" t="s">
        <v>147</v>
      </c>
      <c r="C82" s="133">
        <v>0</v>
      </c>
      <c r="D82" s="133">
        <v>0</v>
      </c>
      <c r="E82" s="133">
        <v>0</v>
      </c>
    </row>
    <row r="83" spans="1:8" x14ac:dyDescent="0.2">
      <c r="A83" s="132">
        <v>1272</v>
      </c>
      <c r="B83" s="131" t="s">
        <v>148</v>
      </c>
      <c r="C83" s="133">
        <v>0</v>
      </c>
      <c r="D83" s="133">
        <v>0</v>
      </c>
      <c r="E83" s="133">
        <v>0</v>
      </c>
    </row>
    <row r="84" spans="1:8" x14ac:dyDescent="0.2">
      <c r="A84" s="132">
        <v>1273</v>
      </c>
      <c r="B84" s="131" t="s">
        <v>149</v>
      </c>
      <c r="C84" s="133">
        <v>0</v>
      </c>
      <c r="D84" s="133">
        <v>0</v>
      </c>
      <c r="E84" s="133">
        <v>0</v>
      </c>
    </row>
    <row r="85" spans="1:8" x14ac:dyDescent="0.2">
      <c r="A85" s="132">
        <v>1274</v>
      </c>
      <c r="B85" s="131" t="s">
        <v>150</v>
      </c>
      <c r="C85" s="133">
        <v>0</v>
      </c>
      <c r="D85" s="133">
        <v>0</v>
      </c>
      <c r="E85" s="133">
        <v>0</v>
      </c>
    </row>
    <row r="86" spans="1:8" x14ac:dyDescent="0.2">
      <c r="A86" s="132">
        <v>1275</v>
      </c>
      <c r="B86" s="131" t="s">
        <v>151</v>
      </c>
      <c r="C86" s="133">
        <v>0</v>
      </c>
      <c r="D86" s="133">
        <v>0</v>
      </c>
      <c r="E86" s="133">
        <v>0</v>
      </c>
    </row>
    <row r="87" spans="1:8" x14ac:dyDescent="0.2">
      <c r="A87" s="132">
        <v>1279</v>
      </c>
      <c r="B87" s="131" t="s">
        <v>152</v>
      </c>
      <c r="C87" s="133">
        <v>0</v>
      </c>
      <c r="D87" s="133">
        <v>0</v>
      </c>
      <c r="E87" s="133">
        <v>0</v>
      </c>
    </row>
    <row r="89" spans="1:8" x14ac:dyDescent="0.2">
      <c r="A89" s="130" t="s">
        <v>153</v>
      </c>
      <c r="B89" s="130"/>
      <c r="C89" s="130"/>
      <c r="D89" s="130"/>
      <c r="E89" s="130"/>
      <c r="F89" s="130"/>
      <c r="G89" s="130"/>
      <c r="H89" s="138"/>
    </row>
    <row r="90" spans="1:8" x14ac:dyDescent="0.2">
      <c r="A90" s="134" t="s">
        <v>67</v>
      </c>
      <c r="B90" s="134" t="s">
        <v>68</v>
      </c>
      <c r="C90" s="134" t="s">
        <v>69</v>
      </c>
      <c r="D90" s="134" t="s">
        <v>154</v>
      </c>
      <c r="E90" s="134"/>
      <c r="F90" s="134"/>
      <c r="G90" s="134"/>
      <c r="H90" s="141"/>
    </row>
    <row r="91" spans="1:8" x14ac:dyDescent="0.2">
      <c r="A91" s="132">
        <v>1160</v>
      </c>
      <c r="B91" s="131" t="s">
        <v>155</v>
      </c>
      <c r="C91" s="133">
        <v>0</v>
      </c>
    </row>
    <row r="92" spans="1:8" x14ac:dyDescent="0.2">
      <c r="A92" s="132">
        <v>1161</v>
      </c>
      <c r="B92" s="131" t="s">
        <v>156</v>
      </c>
      <c r="C92" s="133">
        <v>0</v>
      </c>
    </row>
    <row r="93" spans="1:8" x14ac:dyDescent="0.2">
      <c r="A93" s="132">
        <v>1162</v>
      </c>
      <c r="B93" s="131" t="s">
        <v>157</v>
      </c>
      <c r="C93" s="133">
        <v>0</v>
      </c>
    </row>
    <row r="95" spans="1:8" x14ac:dyDescent="0.2">
      <c r="A95" s="130" t="s">
        <v>158</v>
      </c>
      <c r="B95" s="130"/>
      <c r="C95" s="130"/>
      <c r="D95" s="130"/>
      <c r="E95" s="130"/>
      <c r="F95" s="130"/>
      <c r="G95" s="130"/>
      <c r="H95" s="138"/>
    </row>
    <row r="96" spans="1:8" x14ac:dyDescent="0.2">
      <c r="A96" s="134" t="s">
        <v>67</v>
      </c>
      <c r="B96" s="134" t="s">
        <v>68</v>
      </c>
      <c r="C96" s="134" t="s">
        <v>69</v>
      </c>
      <c r="D96" s="134" t="s">
        <v>84</v>
      </c>
      <c r="E96" s="134"/>
      <c r="F96" s="134"/>
      <c r="G96" s="134"/>
      <c r="H96" s="141"/>
    </row>
    <row r="97" spans="1:8" x14ac:dyDescent="0.2">
      <c r="A97" s="132">
        <v>1290</v>
      </c>
      <c r="B97" s="131" t="s">
        <v>159</v>
      </c>
      <c r="C97" s="133">
        <v>0</v>
      </c>
    </row>
    <row r="98" spans="1:8" x14ac:dyDescent="0.2">
      <c r="A98" s="132">
        <v>1291</v>
      </c>
      <c r="B98" s="131" t="s">
        <v>160</v>
      </c>
      <c r="C98" s="133">
        <v>0</v>
      </c>
    </row>
    <row r="99" spans="1:8" x14ac:dyDescent="0.2">
      <c r="A99" s="132">
        <v>1292</v>
      </c>
      <c r="B99" s="131" t="s">
        <v>161</v>
      </c>
      <c r="C99" s="133">
        <v>0</v>
      </c>
    </row>
    <row r="100" spans="1:8" x14ac:dyDescent="0.2">
      <c r="A100" s="132">
        <v>1293</v>
      </c>
      <c r="B100" s="131" t="s">
        <v>162</v>
      </c>
      <c r="C100" s="133">
        <v>0</v>
      </c>
    </row>
    <row r="102" spans="1:8" x14ac:dyDescent="0.2">
      <c r="A102" s="130" t="s">
        <v>163</v>
      </c>
      <c r="B102" s="130"/>
      <c r="C102" s="130"/>
      <c r="D102" s="130"/>
      <c r="E102" s="130"/>
      <c r="F102" s="130"/>
      <c r="G102" s="130"/>
      <c r="H102" s="138"/>
    </row>
    <row r="103" spans="1:8" ht="20.399999999999999" x14ac:dyDescent="0.2">
      <c r="A103" s="134" t="s">
        <v>67</v>
      </c>
      <c r="B103" s="134" t="s">
        <v>68</v>
      </c>
      <c r="C103" s="134" t="s">
        <v>69</v>
      </c>
      <c r="D103" s="134" t="s">
        <v>80</v>
      </c>
      <c r="E103" s="134" t="s">
        <v>81</v>
      </c>
      <c r="F103" s="134" t="s">
        <v>82</v>
      </c>
      <c r="G103" s="134" t="s">
        <v>164</v>
      </c>
      <c r="H103" s="141" t="s">
        <v>165</v>
      </c>
    </row>
    <row r="104" spans="1:8" x14ac:dyDescent="0.2">
      <c r="A104" s="132">
        <v>2110</v>
      </c>
      <c r="B104" s="131" t="s">
        <v>166</v>
      </c>
      <c r="C104" s="133">
        <v>17847525.84</v>
      </c>
      <c r="D104" s="133">
        <v>17847525.84</v>
      </c>
      <c r="E104" s="133">
        <v>0</v>
      </c>
      <c r="F104" s="133">
        <v>0</v>
      </c>
      <c r="G104" s="133">
        <v>0</v>
      </c>
    </row>
    <row r="105" spans="1:8" x14ac:dyDescent="0.2">
      <c r="A105" s="132">
        <v>2111</v>
      </c>
      <c r="B105" s="131" t="s">
        <v>167</v>
      </c>
      <c r="C105" s="133">
        <v>0</v>
      </c>
      <c r="D105" s="133">
        <v>0</v>
      </c>
      <c r="E105" s="133">
        <v>0</v>
      </c>
      <c r="F105" s="133">
        <v>0</v>
      </c>
      <c r="G105" s="133">
        <v>0</v>
      </c>
    </row>
    <row r="106" spans="1:8" x14ac:dyDescent="0.2">
      <c r="A106" s="132">
        <v>2112</v>
      </c>
      <c r="B106" s="131" t="s">
        <v>168</v>
      </c>
      <c r="C106" s="133">
        <v>905650.71</v>
      </c>
      <c r="D106" s="133">
        <v>905650.71</v>
      </c>
      <c r="E106" s="133">
        <v>0</v>
      </c>
      <c r="F106" s="133">
        <v>0</v>
      </c>
      <c r="G106" s="133">
        <v>0</v>
      </c>
    </row>
    <row r="107" spans="1:8" x14ac:dyDescent="0.2">
      <c r="A107" s="132">
        <v>2113</v>
      </c>
      <c r="B107" s="131" t="s">
        <v>169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</row>
    <row r="108" spans="1:8" x14ac:dyDescent="0.2">
      <c r="A108" s="132">
        <v>2114</v>
      </c>
      <c r="B108" s="131" t="s">
        <v>170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</row>
    <row r="109" spans="1:8" x14ac:dyDescent="0.2">
      <c r="A109" s="132">
        <v>2115</v>
      </c>
      <c r="B109" s="131" t="s">
        <v>171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</row>
    <row r="110" spans="1:8" x14ac:dyDescent="0.2">
      <c r="A110" s="132">
        <v>2116</v>
      </c>
      <c r="B110" s="131" t="s">
        <v>172</v>
      </c>
      <c r="C110" s="133">
        <v>0</v>
      </c>
      <c r="D110" s="133">
        <v>0</v>
      </c>
      <c r="E110" s="133">
        <v>0</v>
      </c>
      <c r="F110" s="133">
        <v>0</v>
      </c>
      <c r="G110" s="133">
        <v>0</v>
      </c>
    </row>
    <row r="111" spans="1:8" x14ac:dyDescent="0.2">
      <c r="A111" s="132">
        <v>2117</v>
      </c>
      <c r="B111" s="131" t="s">
        <v>173</v>
      </c>
      <c r="C111" s="133">
        <v>13746988.949999999</v>
      </c>
      <c r="D111" s="133">
        <v>13746988.949999999</v>
      </c>
      <c r="E111" s="133">
        <v>0</v>
      </c>
      <c r="F111" s="133">
        <v>0</v>
      </c>
      <c r="G111" s="133">
        <v>0</v>
      </c>
    </row>
    <row r="112" spans="1:8" x14ac:dyDescent="0.2">
      <c r="A112" s="132">
        <v>2118</v>
      </c>
      <c r="B112" s="131" t="s">
        <v>174</v>
      </c>
      <c r="C112" s="133">
        <v>0</v>
      </c>
      <c r="D112" s="133">
        <v>0</v>
      </c>
      <c r="E112" s="133">
        <v>0</v>
      </c>
      <c r="F112" s="133">
        <v>0</v>
      </c>
      <c r="G112" s="133">
        <v>0</v>
      </c>
    </row>
    <row r="113" spans="1:8" x14ac:dyDescent="0.2">
      <c r="A113" s="132">
        <v>2119</v>
      </c>
      <c r="B113" s="131" t="s">
        <v>175</v>
      </c>
      <c r="C113" s="133">
        <v>3194886.18</v>
      </c>
      <c r="D113" s="133">
        <v>3194886.18</v>
      </c>
      <c r="E113" s="133">
        <v>0</v>
      </c>
      <c r="F113" s="133">
        <v>0</v>
      </c>
      <c r="G113" s="133">
        <v>0</v>
      </c>
    </row>
    <row r="114" spans="1:8" x14ac:dyDescent="0.2">
      <c r="A114" s="132">
        <v>2120</v>
      </c>
      <c r="B114" s="131" t="s">
        <v>176</v>
      </c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</row>
    <row r="115" spans="1:8" x14ac:dyDescent="0.2">
      <c r="A115" s="132">
        <v>2121</v>
      </c>
      <c r="B115" s="131" t="s">
        <v>177</v>
      </c>
      <c r="C115" s="133">
        <v>0</v>
      </c>
      <c r="D115" s="133">
        <v>0</v>
      </c>
      <c r="E115" s="133">
        <v>0</v>
      </c>
      <c r="F115" s="133">
        <v>0</v>
      </c>
      <c r="G115" s="133">
        <v>0</v>
      </c>
    </row>
    <row r="116" spans="1:8" x14ac:dyDescent="0.2">
      <c r="A116" s="132">
        <v>2122</v>
      </c>
      <c r="B116" s="131" t="s">
        <v>178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</row>
    <row r="117" spans="1:8" x14ac:dyDescent="0.2">
      <c r="A117" s="132">
        <v>2129</v>
      </c>
      <c r="B117" s="131" t="s">
        <v>179</v>
      </c>
      <c r="C117" s="133">
        <v>0</v>
      </c>
      <c r="D117" s="133">
        <v>0</v>
      </c>
      <c r="E117" s="133">
        <v>0</v>
      </c>
      <c r="F117" s="133">
        <v>0</v>
      </c>
      <c r="G117" s="133">
        <v>0</v>
      </c>
    </row>
    <row r="119" spans="1:8" x14ac:dyDescent="0.2">
      <c r="A119" s="130" t="s">
        <v>180</v>
      </c>
      <c r="B119" s="130"/>
      <c r="C119" s="130"/>
      <c r="D119" s="130"/>
      <c r="E119" s="130"/>
      <c r="F119" s="130"/>
      <c r="G119" s="130"/>
      <c r="H119" s="138"/>
    </row>
    <row r="120" spans="1:8" x14ac:dyDescent="0.2">
      <c r="A120" s="134" t="s">
        <v>67</v>
      </c>
      <c r="B120" s="134" t="s">
        <v>68</v>
      </c>
      <c r="C120" s="134" t="s">
        <v>69</v>
      </c>
      <c r="D120" s="134" t="s">
        <v>181</v>
      </c>
      <c r="E120" s="134" t="s">
        <v>84</v>
      </c>
      <c r="F120" s="134"/>
      <c r="G120" s="134"/>
      <c r="H120" s="141"/>
    </row>
    <row r="121" spans="1:8" x14ac:dyDescent="0.2">
      <c r="A121" s="132">
        <v>2160</v>
      </c>
      <c r="B121" s="131" t="s">
        <v>182</v>
      </c>
      <c r="C121" s="133">
        <v>0</v>
      </c>
    </row>
    <row r="122" spans="1:8" x14ac:dyDescent="0.2">
      <c r="A122" s="132">
        <v>2161</v>
      </c>
      <c r="B122" s="131" t="s">
        <v>183</v>
      </c>
      <c r="C122" s="133">
        <v>0</v>
      </c>
    </row>
    <row r="123" spans="1:8" x14ac:dyDescent="0.2">
      <c r="A123" s="132">
        <v>2162</v>
      </c>
      <c r="B123" s="131" t="s">
        <v>184</v>
      </c>
      <c r="C123" s="133">
        <v>0</v>
      </c>
    </row>
    <row r="124" spans="1:8" x14ac:dyDescent="0.2">
      <c r="A124" s="132">
        <v>2163</v>
      </c>
      <c r="B124" s="131" t="s">
        <v>185</v>
      </c>
      <c r="C124" s="133">
        <v>0</v>
      </c>
    </row>
    <row r="125" spans="1:8" x14ac:dyDescent="0.2">
      <c r="A125" s="132">
        <v>2164</v>
      </c>
      <c r="B125" s="131" t="s">
        <v>186</v>
      </c>
      <c r="C125" s="133">
        <v>0</v>
      </c>
    </row>
    <row r="126" spans="1:8" x14ac:dyDescent="0.2">
      <c r="A126" s="132">
        <v>2165</v>
      </c>
      <c r="B126" s="131" t="s">
        <v>187</v>
      </c>
      <c r="C126" s="133">
        <v>0</v>
      </c>
    </row>
    <row r="127" spans="1:8" x14ac:dyDescent="0.2">
      <c r="A127" s="132">
        <v>2166</v>
      </c>
      <c r="B127" s="131" t="s">
        <v>188</v>
      </c>
      <c r="C127" s="133">
        <v>0</v>
      </c>
    </row>
    <row r="128" spans="1:8" x14ac:dyDescent="0.2">
      <c r="A128" s="132">
        <v>2250</v>
      </c>
      <c r="B128" s="131" t="s">
        <v>189</v>
      </c>
      <c r="C128" s="133">
        <v>0</v>
      </c>
    </row>
    <row r="129" spans="1:8" x14ac:dyDescent="0.2">
      <c r="A129" s="132">
        <v>2251</v>
      </c>
      <c r="B129" s="131" t="s">
        <v>190</v>
      </c>
      <c r="C129" s="133">
        <v>0</v>
      </c>
    </row>
    <row r="130" spans="1:8" x14ac:dyDescent="0.2">
      <c r="A130" s="132">
        <v>2252</v>
      </c>
      <c r="B130" s="131" t="s">
        <v>191</v>
      </c>
      <c r="C130" s="133">
        <v>0</v>
      </c>
    </row>
    <row r="131" spans="1:8" x14ac:dyDescent="0.2">
      <c r="A131" s="132">
        <v>2253</v>
      </c>
      <c r="B131" s="131" t="s">
        <v>192</v>
      </c>
      <c r="C131" s="133">
        <v>0</v>
      </c>
    </row>
    <row r="132" spans="1:8" x14ac:dyDescent="0.2">
      <c r="A132" s="132">
        <v>2254</v>
      </c>
      <c r="B132" s="131" t="s">
        <v>193</v>
      </c>
      <c r="C132" s="133">
        <v>0</v>
      </c>
    </row>
    <row r="133" spans="1:8" x14ac:dyDescent="0.2">
      <c r="A133" s="132">
        <v>2255</v>
      </c>
      <c r="B133" s="131" t="s">
        <v>194</v>
      </c>
      <c r="C133" s="133">
        <v>0</v>
      </c>
    </row>
    <row r="134" spans="1:8" x14ac:dyDescent="0.2">
      <c r="A134" s="132">
        <v>2256</v>
      </c>
      <c r="B134" s="131" t="s">
        <v>195</v>
      </c>
      <c r="C134" s="133">
        <v>0</v>
      </c>
    </row>
    <row r="136" spans="1:8" x14ac:dyDescent="0.2">
      <c r="A136" s="130" t="s">
        <v>196</v>
      </c>
      <c r="B136" s="130"/>
      <c r="C136" s="130"/>
      <c r="D136" s="130"/>
      <c r="E136" s="130"/>
      <c r="F136" s="130"/>
      <c r="G136" s="130"/>
      <c r="H136" s="138"/>
    </row>
    <row r="137" spans="1:8" x14ac:dyDescent="0.2">
      <c r="A137" s="134" t="s">
        <v>67</v>
      </c>
      <c r="B137" s="134" t="s">
        <v>68</v>
      </c>
      <c r="C137" s="134" t="s">
        <v>69</v>
      </c>
      <c r="D137" s="134" t="s">
        <v>181</v>
      </c>
      <c r="E137" s="134" t="s">
        <v>84</v>
      </c>
      <c r="F137" s="134"/>
      <c r="G137" s="134"/>
      <c r="H137" s="141"/>
    </row>
    <row r="138" spans="1:8" x14ac:dyDescent="0.2">
      <c r="A138" s="132">
        <v>2159</v>
      </c>
      <c r="B138" s="131" t="s">
        <v>197</v>
      </c>
      <c r="C138" s="133">
        <v>0</v>
      </c>
    </row>
    <row r="139" spans="1:8" x14ac:dyDescent="0.2">
      <c r="A139" s="132">
        <v>2199</v>
      </c>
      <c r="B139" s="131" t="s">
        <v>198</v>
      </c>
      <c r="C139" s="133">
        <v>0</v>
      </c>
    </row>
    <row r="140" spans="1:8" x14ac:dyDescent="0.2">
      <c r="A140" s="132">
        <v>2240</v>
      </c>
      <c r="B140" s="131" t="s">
        <v>199</v>
      </c>
      <c r="C140" s="133">
        <v>0</v>
      </c>
    </row>
    <row r="141" spans="1:8" x14ac:dyDescent="0.2">
      <c r="A141" s="132">
        <v>2241</v>
      </c>
      <c r="B141" s="131" t="s">
        <v>200</v>
      </c>
      <c r="C141" s="133">
        <v>0</v>
      </c>
    </row>
    <row r="142" spans="1:8" x14ac:dyDescent="0.2">
      <c r="A142" s="132">
        <v>2242</v>
      </c>
      <c r="B142" s="131" t="s">
        <v>201</v>
      </c>
      <c r="C142" s="133">
        <v>0</v>
      </c>
    </row>
    <row r="143" spans="1:8" x14ac:dyDescent="0.2">
      <c r="A143" s="132">
        <v>2249</v>
      </c>
      <c r="B143" s="131" t="s">
        <v>202</v>
      </c>
      <c r="C143" s="133">
        <v>0</v>
      </c>
    </row>
    <row r="145" spans="2:2" x14ac:dyDescent="0.2">
      <c r="B145" s="131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93"/>
      <c r="B3" s="12"/>
    </row>
    <row r="4" spans="1:2" ht="15" customHeight="1" x14ac:dyDescent="0.2">
      <c r="A4" s="94" t="s">
        <v>9</v>
      </c>
      <c r="B4" s="27" t="s">
        <v>205</v>
      </c>
    </row>
    <row r="5" spans="1:2" ht="15" customHeight="1" x14ac:dyDescent="0.2">
      <c r="A5" s="92"/>
      <c r="B5" s="27" t="s">
        <v>206</v>
      </c>
    </row>
    <row r="6" spans="1:2" x14ac:dyDescent="0.2">
      <c r="A6" s="92"/>
      <c r="B6" s="25" t="s">
        <v>207</v>
      </c>
    </row>
    <row r="7" spans="1:2" ht="15" customHeight="1" x14ac:dyDescent="0.2">
      <c r="A7" s="92"/>
      <c r="B7" s="27" t="s">
        <v>208</v>
      </c>
    </row>
    <row r="8" spans="1:2" x14ac:dyDescent="0.2">
      <c r="A8" s="92"/>
    </row>
    <row r="9" spans="1:2" ht="15" customHeight="1" x14ac:dyDescent="0.2">
      <c r="A9" s="94" t="s">
        <v>11</v>
      </c>
      <c r="B9" s="27" t="s">
        <v>209</v>
      </c>
    </row>
    <row r="10" spans="1:2" ht="15" customHeight="1" x14ac:dyDescent="0.2">
      <c r="A10" s="92"/>
      <c r="B10" s="27" t="s">
        <v>210</v>
      </c>
    </row>
    <row r="11" spans="1:2" ht="15" customHeight="1" x14ac:dyDescent="0.2">
      <c r="A11" s="92"/>
      <c r="B11" s="27" t="s">
        <v>211</v>
      </c>
    </row>
    <row r="12" spans="1:2" ht="15" customHeight="1" x14ac:dyDescent="0.2">
      <c r="A12" s="92"/>
      <c r="B12" s="27" t="s">
        <v>212</v>
      </c>
    </row>
    <row r="13" spans="1:2" ht="15" customHeight="1" x14ac:dyDescent="0.2">
      <c r="A13" s="92"/>
      <c r="B13" s="27" t="s">
        <v>213</v>
      </c>
    </row>
    <row r="14" spans="1:2" x14ac:dyDescent="0.2">
      <c r="A14" s="92"/>
    </row>
    <row r="15" spans="1:2" ht="15" customHeight="1" x14ac:dyDescent="0.2">
      <c r="A15" s="94" t="s">
        <v>13</v>
      </c>
      <c r="B15" s="28" t="s">
        <v>214</v>
      </c>
    </row>
    <row r="16" spans="1:2" ht="15" customHeight="1" x14ac:dyDescent="0.2">
      <c r="A16" s="92"/>
      <c r="B16" s="28" t="s">
        <v>215</v>
      </c>
    </row>
    <row r="17" spans="1:2" ht="15" customHeight="1" x14ac:dyDescent="0.2">
      <c r="A17" s="92"/>
      <c r="B17" s="28" t="s">
        <v>216</v>
      </c>
    </row>
    <row r="18" spans="1:2" ht="15" customHeight="1" x14ac:dyDescent="0.2">
      <c r="A18" s="92"/>
      <c r="B18" s="27" t="s">
        <v>217</v>
      </c>
    </row>
    <row r="19" spans="1:2" ht="15" customHeight="1" x14ac:dyDescent="0.2">
      <c r="A19" s="92"/>
      <c r="B19" s="23" t="s">
        <v>218</v>
      </c>
    </row>
    <row r="20" spans="1:2" x14ac:dyDescent="0.2">
      <c r="A20" s="92"/>
    </row>
    <row r="21" spans="1:2" ht="15" customHeight="1" x14ac:dyDescent="0.2">
      <c r="A21" s="94" t="s">
        <v>15</v>
      </c>
      <c r="B21" s="1" t="s">
        <v>219</v>
      </c>
    </row>
    <row r="22" spans="1:2" ht="15" customHeight="1" x14ac:dyDescent="0.2">
      <c r="A22" s="92"/>
      <c r="B22" s="29" t="s">
        <v>220</v>
      </c>
    </row>
    <row r="23" spans="1:2" x14ac:dyDescent="0.2">
      <c r="A23" s="92"/>
    </row>
    <row r="24" spans="1:2" ht="15" customHeight="1" x14ac:dyDescent="0.2">
      <c r="A24" s="94" t="s">
        <v>17</v>
      </c>
      <c r="B24" s="23" t="s">
        <v>221</v>
      </c>
    </row>
    <row r="25" spans="1:2" ht="15" customHeight="1" x14ac:dyDescent="0.2">
      <c r="A25" s="92"/>
      <c r="B25" s="23" t="s">
        <v>222</v>
      </c>
    </row>
    <row r="26" spans="1:2" ht="15" customHeight="1" x14ac:dyDescent="0.2">
      <c r="A26" s="92"/>
      <c r="B26" s="23" t="s">
        <v>223</v>
      </c>
    </row>
    <row r="27" spans="1:2" x14ac:dyDescent="0.2">
      <c r="A27" s="92"/>
    </row>
    <row r="28" spans="1:2" ht="15" customHeight="1" x14ac:dyDescent="0.2">
      <c r="A28" s="94" t="s">
        <v>19</v>
      </c>
      <c r="B28" s="23" t="s">
        <v>224</v>
      </c>
    </row>
    <row r="29" spans="1:2" ht="15" customHeight="1" x14ac:dyDescent="0.2">
      <c r="A29" s="92"/>
      <c r="B29" s="23" t="s">
        <v>225</v>
      </c>
    </row>
    <row r="30" spans="1:2" ht="15" customHeight="1" x14ac:dyDescent="0.2">
      <c r="A30" s="92"/>
      <c r="B30" s="23" t="s">
        <v>226</v>
      </c>
    </row>
    <row r="31" spans="1:2" ht="15" customHeight="1" x14ac:dyDescent="0.2">
      <c r="A31" s="92"/>
      <c r="B31" s="30" t="s">
        <v>227</v>
      </c>
    </row>
    <row r="32" spans="1:2" x14ac:dyDescent="0.2">
      <c r="A32" s="92"/>
    </row>
    <row r="33" spans="1:2" ht="15" customHeight="1" x14ac:dyDescent="0.2">
      <c r="A33" s="94" t="s">
        <v>21</v>
      </c>
      <c r="B33" s="23" t="s">
        <v>228</v>
      </c>
    </row>
    <row r="34" spans="1:2" ht="15" customHeight="1" x14ac:dyDescent="0.2">
      <c r="A34" s="92"/>
      <c r="B34" s="23" t="s">
        <v>229</v>
      </c>
    </row>
    <row r="35" spans="1:2" x14ac:dyDescent="0.2">
      <c r="A35" s="92"/>
    </row>
    <row r="36" spans="1:2" ht="15" customHeight="1" x14ac:dyDescent="0.2">
      <c r="A36" s="94" t="s">
        <v>23</v>
      </c>
      <c r="B36" s="27" t="s">
        <v>230</v>
      </c>
    </row>
    <row r="37" spans="1:2" ht="15" customHeight="1" x14ac:dyDescent="0.2">
      <c r="A37" s="92"/>
      <c r="B37" s="27" t="s">
        <v>231</v>
      </c>
    </row>
    <row r="38" spans="1:2" ht="15" customHeight="1" x14ac:dyDescent="0.2">
      <c r="A38" s="92"/>
      <c r="B38" s="31" t="s">
        <v>232</v>
      </c>
    </row>
    <row r="39" spans="1:2" ht="15" customHeight="1" x14ac:dyDescent="0.2">
      <c r="A39" s="92"/>
      <c r="B39" s="27" t="s">
        <v>233</v>
      </c>
    </row>
    <row r="40" spans="1:2" ht="15" customHeight="1" x14ac:dyDescent="0.2">
      <c r="A40" s="92"/>
      <c r="B40" s="27" t="s">
        <v>234</v>
      </c>
    </row>
    <row r="41" spans="1:2" ht="15" customHeight="1" x14ac:dyDescent="0.2">
      <c r="A41" s="92"/>
      <c r="B41" s="27" t="s">
        <v>235</v>
      </c>
    </row>
    <row r="42" spans="1:2" x14ac:dyDescent="0.2">
      <c r="A42" s="92"/>
    </row>
    <row r="43" spans="1:2" ht="15" customHeight="1" x14ac:dyDescent="0.2">
      <c r="A43" s="94" t="s">
        <v>25</v>
      </c>
      <c r="B43" s="27" t="s">
        <v>236</v>
      </c>
    </row>
    <row r="44" spans="1:2" ht="15" customHeight="1" x14ac:dyDescent="0.2">
      <c r="A44" s="92"/>
      <c r="B44" s="27" t="s">
        <v>237</v>
      </c>
    </row>
    <row r="45" spans="1:2" ht="15" customHeight="1" x14ac:dyDescent="0.2">
      <c r="A45" s="92"/>
      <c r="B45" s="31" t="s">
        <v>238</v>
      </c>
    </row>
    <row r="46" spans="1:2" ht="15" customHeight="1" x14ac:dyDescent="0.2">
      <c r="A46" s="92"/>
      <c r="B46" s="27" t="s">
        <v>239</v>
      </c>
    </row>
    <row r="47" spans="1:2" ht="15" customHeight="1" x14ac:dyDescent="0.2">
      <c r="A47" s="92"/>
      <c r="B47" s="27" t="s">
        <v>240</v>
      </c>
    </row>
    <row r="48" spans="1:2" ht="15" customHeight="1" x14ac:dyDescent="0.2">
      <c r="A48" s="92"/>
      <c r="B48" s="27" t="s">
        <v>241</v>
      </c>
    </row>
    <row r="49" spans="1:2" x14ac:dyDescent="0.2">
      <c r="A49" s="92"/>
    </row>
    <row r="50" spans="1:2" ht="25.5" customHeight="1" x14ac:dyDescent="0.2">
      <c r="A50" s="94" t="s">
        <v>27</v>
      </c>
      <c r="B50" s="25" t="s">
        <v>242</v>
      </c>
    </row>
    <row r="51" spans="1:2" x14ac:dyDescent="0.2">
      <c r="A51" s="92"/>
    </row>
    <row r="52" spans="1:2" ht="15" customHeight="1" x14ac:dyDescent="0.2">
      <c r="A52" s="94" t="s">
        <v>29</v>
      </c>
      <c r="B52" s="27" t="s">
        <v>243</v>
      </c>
    </row>
    <row r="53" spans="1:2" x14ac:dyDescent="0.2">
      <c r="A53" s="92"/>
    </row>
    <row r="54" spans="1:2" ht="15" customHeight="1" x14ac:dyDescent="0.2">
      <c r="A54" s="94" t="s">
        <v>31</v>
      </c>
      <c r="B54" s="28" t="s">
        <v>244</v>
      </c>
    </row>
    <row r="55" spans="1:2" ht="15" customHeight="1" x14ac:dyDescent="0.2">
      <c r="A55" s="92"/>
      <c r="B55" s="28" t="s">
        <v>245</v>
      </c>
    </row>
    <row r="56" spans="1:2" ht="15" customHeight="1" x14ac:dyDescent="0.2">
      <c r="A56" s="92"/>
      <c r="B56" s="28" t="s">
        <v>246</v>
      </c>
    </row>
    <row r="57" spans="1:2" ht="15" customHeight="1" x14ac:dyDescent="0.2">
      <c r="A57" s="92"/>
      <c r="B57" s="28" t="s">
        <v>247</v>
      </c>
    </row>
    <row r="58" spans="1:2" ht="15" customHeight="1" x14ac:dyDescent="0.2">
      <c r="A58" s="92"/>
      <c r="B58" s="28" t="s">
        <v>248</v>
      </c>
    </row>
    <row r="59" spans="1:2" x14ac:dyDescent="0.2">
      <c r="A59" s="92"/>
    </row>
    <row r="60" spans="1:2" ht="15" customHeight="1" x14ac:dyDescent="0.2">
      <c r="A60" s="94" t="s">
        <v>33</v>
      </c>
      <c r="B60" s="23" t="s">
        <v>249</v>
      </c>
    </row>
    <row r="61" spans="1:2" x14ac:dyDescent="0.2">
      <c r="A61" s="92"/>
      <c r="B61" s="23"/>
    </row>
    <row r="62" spans="1:2" ht="15" customHeight="1" x14ac:dyDescent="0.2">
      <c r="A62" s="94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19"/>
  <sheetViews>
    <sheetView zoomScaleNormal="100" workbookViewId="0">
      <selection activeCell="B4" sqref="B4:D4"/>
    </sheetView>
  </sheetViews>
  <sheetFormatPr baseColWidth="10" defaultColWidth="9.109375" defaultRowHeight="10.199999999999999" x14ac:dyDescent="0.2"/>
  <cols>
    <col min="1" max="1" width="10" style="131" customWidth="1"/>
    <col min="2" max="2" width="57.109375" style="131" customWidth="1"/>
    <col min="3" max="3" width="10.21875" style="131" customWidth="1"/>
    <col min="4" max="4" width="10.44140625" style="131" customWidth="1"/>
    <col min="5" max="5" width="9.21875" style="131" customWidth="1"/>
    <col min="6" max="16384" width="9.109375" style="131"/>
  </cols>
  <sheetData>
    <row r="1" spans="1:5" s="142" customFormat="1" ht="18.899999999999999" customHeight="1" x14ac:dyDescent="0.3">
      <c r="A1" s="167" t="str">
        <f>ESF!A1</f>
        <v>SMAPA DE SAN JOSE ITURBIDE, GTO. 2023</v>
      </c>
      <c r="B1" s="167"/>
      <c r="C1" s="167"/>
      <c r="D1" s="117" t="s">
        <v>0</v>
      </c>
      <c r="E1" s="35">
        <f>'Notas a los Edos Financieros'!D1</f>
        <v>2023</v>
      </c>
    </row>
    <row r="2" spans="1:5" s="128" customFormat="1" ht="18.899999999999999" customHeight="1" x14ac:dyDescent="0.3">
      <c r="A2" s="167" t="s">
        <v>250</v>
      </c>
      <c r="B2" s="167"/>
      <c r="C2" s="167"/>
      <c r="D2" s="117" t="s">
        <v>2</v>
      </c>
      <c r="E2" s="35" t="str">
        <f>'Notas a los Edos Financieros'!D2</f>
        <v>Trimestral</v>
      </c>
    </row>
    <row r="3" spans="1:5" s="128" customFormat="1" ht="18.899999999999999" customHeight="1" x14ac:dyDescent="0.3">
      <c r="A3" s="167" t="str">
        <f>ESF!A3</f>
        <v>CORRESPONDIENTE DEL 01 DE ENERO DEL 2023 AL 30 DE JUNIO DEL 2023</v>
      </c>
      <c r="B3" s="167"/>
      <c r="C3" s="167"/>
      <c r="D3" s="117" t="s">
        <v>3</v>
      </c>
      <c r="E3" s="35">
        <f>'Notas a los Edos Financieros'!D3</f>
        <v>1</v>
      </c>
    </row>
    <row r="4" spans="1:5" s="128" customFormat="1" ht="11.4" customHeight="1" x14ac:dyDescent="0.3">
      <c r="A4" s="127"/>
      <c r="B4" s="167" t="s">
        <v>4</v>
      </c>
      <c r="C4" s="167"/>
      <c r="D4" s="167"/>
      <c r="E4" s="35"/>
    </row>
    <row r="5" spans="1:5" x14ac:dyDescent="0.2">
      <c r="A5" s="129" t="s">
        <v>65</v>
      </c>
      <c r="B5" s="130"/>
      <c r="C5" s="130"/>
      <c r="D5" s="130"/>
      <c r="E5" s="130"/>
    </row>
    <row r="7" spans="1:5" x14ac:dyDescent="0.2">
      <c r="A7" s="143" t="s">
        <v>251</v>
      </c>
      <c r="B7" s="143"/>
      <c r="C7" s="143"/>
      <c r="D7" s="143"/>
      <c r="E7" s="143"/>
    </row>
    <row r="8" spans="1:5" ht="20.399999999999999" x14ac:dyDescent="0.2">
      <c r="A8" s="144" t="s">
        <v>67</v>
      </c>
      <c r="B8" s="144" t="s">
        <v>68</v>
      </c>
      <c r="C8" s="144" t="s">
        <v>69</v>
      </c>
      <c r="D8" s="145" t="s">
        <v>252</v>
      </c>
      <c r="E8" s="144"/>
    </row>
    <row r="9" spans="1:5" x14ac:dyDescent="0.2">
      <c r="A9" s="44">
        <v>4100</v>
      </c>
      <c r="B9" s="45" t="s">
        <v>38</v>
      </c>
      <c r="C9" s="48">
        <v>0</v>
      </c>
      <c r="D9" s="45"/>
      <c r="E9" s="45"/>
    </row>
    <row r="10" spans="1:5" x14ac:dyDescent="0.2">
      <c r="A10" s="44">
        <v>4110</v>
      </c>
      <c r="B10" s="45" t="s">
        <v>253</v>
      </c>
      <c r="C10" s="48">
        <v>0</v>
      </c>
      <c r="D10" s="45"/>
      <c r="E10" s="45"/>
    </row>
    <row r="11" spans="1:5" x14ac:dyDescent="0.2">
      <c r="A11" s="44">
        <v>4111</v>
      </c>
      <c r="B11" s="45" t="s">
        <v>254</v>
      </c>
      <c r="C11" s="48">
        <v>0</v>
      </c>
      <c r="D11" s="45"/>
      <c r="E11" s="45"/>
    </row>
    <row r="12" spans="1:5" x14ac:dyDescent="0.2">
      <c r="A12" s="44">
        <v>4112</v>
      </c>
      <c r="B12" s="45" t="s">
        <v>255</v>
      </c>
      <c r="C12" s="48">
        <v>0</v>
      </c>
      <c r="D12" s="45"/>
      <c r="E12" s="45"/>
    </row>
    <row r="13" spans="1:5" x14ac:dyDescent="0.2">
      <c r="A13" s="44">
        <v>4113</v>
      </c>
      <c r="B13" s="45" t="s">
        <v>256</v>
      </c>
      <c r="C13" s="48">
        <v>0</v>
      </c>
      <c r="D13" s="45"/>
      <c r="E13" s="45"/>
    </row>
    <row r="14" spans="1:5" x14ac:dyDescent="0.2">
      <c r="A14" s="44">
        <v>4114</v>
      </c>
      <c r="B14" s="45" t="s">
        <v>257</v>
      </c>
      <c r="C14" s="48">
        <v>0</v>
      </c>
      <c r="D14" s="45"/>
      <c r="E14" s="45"/>
    </row>
    <row r="15" spans="1:5" x14ac:dyDescent="0.2">
      <c r="A15" s="44">
        <v>4115</v>
      </c>
      <c r="B15" s="45" t="s">
        <v>258</v>
      </c>
      <c r="C15" s="48">
        <v>0</v>
      </c>
      <c r="D15" s="45"/>
      <c r="E15" s="45"/>
    </row>
    <row r="16" spans="1:5" x14ac:dyDescent="0.2">
      <c r="A16" s="44">
        <v>4116</v>
      </c>
      <c r="B16" s="45" t="s">
        <v>259</v>
      </c>
      <c r="C16" s="48">
        <v>0</v>
      </c>
      <c r="D16" s="45"/>
      <c r="E16" s="45"/>
    </row>
    <row r="17" spans="1:5" x14ac:dyDescent="0.2">
      <c r="A17" s="44">
        <v>4117</v>
      </c>
      <c r="B17" s="45" t="s">
        <v>260</v>
      </c>
      <c r="C17" s="48">
        <v>0</v>
      </c>
      <c r="D17" s="45"/>
      <c r="E17" s="45"/>
    </row>
    <row r="18" spans="1:5" ht="20.399999999999999" x14ac:dyDescent="0.2">
      <c r="A18" s="44">
        <v>4118</v>
      </c>
      <c r="B18" s="46" t="s">
        <v>261</v>
      </c>
      <c r="C18" s="48">
        <v>0</v>
      </c>
      <c r="D18" s="45"/>
      <c r="E18" s="45"/>
    </row>
    <row r="19" spans="1:5" x14ac:dyDescent="0.2">
      <c r="A19" s="44">
        <v>4119</v>
      </c>
      <c r="B19" s="45" t="s">
        <v>262</v>
      </c>
      <c r="C19" s="48">
        <v>0</v>
      </c>
      <c r="D19" s="45"/>
      <c r="E19" s="45"/>
    </row>
    <row r="20" spans="1:5" x14ac:dyDescent="0.2">
      <c r="A20" s="44">
        <v>4120</v>
      </c>
      <c r="B20" s="45" t="s">
        <v>263</v>
      </c>
      <c r="C20" s="48">
        <v>0</v>
      </c>
      <c r="D20" s="45"/>
      <c r="E20" s="45"/>
    </row>
    <row r="21" spans="1:5" x14ac:dyDescent="0.2">
      <c r="A21" s="44">
        <v>4121</v>
      </c>
      <c r="B21" s="45" t="s">
        <v>264</v>
      </c>
      <c r="C21" s="48">
        <v>0</v>
      </c>
      <c r="D21" s="45"/>
      <c r="E21" s="45"/>
    </row>
    <row r="22" spans="1:5" x14ac:dyDescent="0.2">
      <c r="A22" s="44">
        <v>4122</v>
      </c>
      <c r="B22" s="45" t="s">
        <v>265</v>
      </c>
      <c r="C22" s="48">
        <v>0</v>
      </c>
      <c r="D22" s="45"/>
      <c r="E22" s="45"/>
    </row>
    <row r="23" spans="1:5" x14ac:dyDescent="0.2">
      <c r="A23" s="44">
        <v>4123</v>
      </c>
      <c r="B23" s="45" t="s">
        <v>266</v>
      </c>
      <c r="C23" s="48">
        <v>0</v>
      </c>
      <c r="D23" s="45"/>
      <c r="E23" s="45"/>
    </row>
    <row r="24" spans="1:5" x14ac:dyDescent="0.2">
      <c r="A24" s="44">
        <v>4124</v>
      </c>
      <c r="B24" s="45" t="s">
        <v>267</v>
      </c>
      <c r="C24" s="48">
        <v>0</v>
      </c>
      <c r="D24" s="45"/>
      <c r="E24" s="45"/>
    </row>
    <row r="25" spans="1:5" x14ac:dyDescent="0.2">
      <c r="A25" s="44">
        <v>4129</v>
      </c>
      <c r="B25" s="45" t="s">
        <v>268</v>
      </c>
      <c r="C25" s="48">
        <v>0</v>
      </c>
      <c r="D25" s="45"/>
      <c r="E25" s="45"/>
    </row>
    <row r="26" spans="1:5" x14ac:dyDescent="0.2">
      <c r="A26" s="44">
        <v>4130</v>
      </c>
      <c r="B26" s="45" t="s">
        <v>269</v>
      </c>
      <c r="C26" s="48">
        <v>0</v>
      </c>
      <c r="D26" s="45"/>
      <c r="E26" s="45"/>
    </row>
    <row r="27" spans="1:5" x14ac:dyDescent="0.2">
      <c r="A27" s="44">
        <v>4131</v>
      </c>
      <c r="B27" s="45" t="s">
        <v>270</v>
      </c>
      <c r="C27" s="48">
        <v>0</v>
      </c>
      <c r="D27" s="45"/>
      <c r="E27" s="45"/>
    </row>
    <row r="28" spans="1:5" ht="20.399999999999999" x14ac:dyDescent="0.2">
      <c r="A28" s="44">
        <v>4132</v>
      </c>
      <c r="B28" s="46" t="s">
        <v>271</v>
      </c>
      <c r="C28" s="48">
        <v>0</v>
      </c>
      <c r="D28" s="45"/>
      <c r="E28" s="45"/>
    </row>
    <row r="29" spans="1:5" x14ac:dyDescent="0.2">
      <c r="A29" s="44">
        <v>4140</v>
      </c>
      <c r="B29" s="45" t="s">
        <v>272</v>
      </c>
      <c r="C29" s="48">
        <v>0</v>
      </c>
      <c r="D29" s="45"/>
      <c r="E29" s="45"/>
    </row>
    <row r="30" spans="1:5" x14ac:dyDescent="0.2">
      <c r="A30" s="44">
        <v>4141</v>
      </c>
      <c r="B30" s="45" t="s">
        <v>273</v>
      </c>
      <c r="C30" s="48">
        <v>0</v>
      </c>
      <c r="D30" s="45"/>
      <c r="E30" s="45"/>
    </row>
    <row r="31" spans="1:5" x14ac:dyDescent="0.2">
      <c r="A31" s="44">
        <v>4143</v>
      </c>
      <c r="B31" s="45" t="s">
        <v>274</v>
      </c>
      <c r="C31" s="48">
        <v>0</v>
      </c>
      <c r="D31" s="45"/>
      <c r="E31" s="45"/>
    </row>
    <row r="32" spans="1:5" x14ac:dyDescent="0.2">
      <c r="A32" s="44">
        <v>4144</v>
      </c>
      <c r="B32" s="45" t="s">
        <v>275</v>
      </c>
      <c r="C32" s="48">
        <v>0</v>
      </c>
      <c r="D32" s="45"/>
      <c r="E32" s="45"/>
    </row>
    <row r="33" spans="1:5" ht="20.399999999999999" x14ac:dyDescent="0.2">
      <c r="A33" s="44">
        <v>4145</v>
      </c>
      <c r="B33" s="46" t="s">
        <v>276</v>
      </c>
      <c r="C33" s="48">
        <v>0</v>
      </c>
      <c r="D33" s="45"/>
      <c r="E33" s="45"/>
    </row>
    <row r="34" spans="1:5" x14ac:dyDescent="0.2">
      <c r="A34" s="44">
        <v>4149</v>
      </c>
      <c r="B34" s="45" t="s">
        <v>277</v>
      </c>
      <c r="C34" s="48">
        <v>0</v>
      </c>
      <c r="D34" s="45"/>
      <c r="E34" s="45"/>
    </row>
    <row r="35" spans="1:5" x14ac:dyDescent="0.2">
      <c r="A35" s="44">
        <v>4150</v>
      </c>
      <c r="B35" s="45" t="s">
        <v>278</v>
      </c>
      <c r="C35" s="48">
        <v>0</v>
      </c>
      <c r="D35" s="45"/>
      <c r="E35" s="45"/>
    </row>
    <row r="36" spans="1:5" x14ac:dyDescent="0.2">
      <c r="A36" s="44">
        <v>4151</v>
      </c>
      <c r="B36" s="45" t="s">
        <v>278</v>
      </c>
      <c r="C36" s="48">
        <v>0</v>
      </c>
      <c r="D36" s="45"/>
      <c r="E36" s="45"/>
    </row>
    <row r="37" spans="1:5" ht="20.399999999999999" x14ac:dyDescent="0.2">
      <c r="A37" s="44">
        <v>4154</v>
      </c>
      <c r="B37" s="46" t="s">
        <v>279</v>
      </c>
      <c r="C37" s="48">
        <v>0</v>
      </c>
      <c r="D37" s="45"/>
      <c r="E37" s="45"/>
    </row>
    <row r="38" spans="1:5" x14ac:dyDescent="0.2">
      <c r="A38" s="44">
        <v>4160</v>
      </c>
      <c r="B38" s="45" t="s">
        <v>280</v>
      </c>
      <c r="C38" s="48">
        <v>2673.08</v>
      </c>
      <c r="D38" s="45"/>
      <c r="E38" s="45"/>
    </row>
    <row r="39" spans="1:5" x14ac:dyDescent="0.2">
      <c r="A39" s="44">
        <v>4161</v>
      </c>
      <c r="B39" s="45" t="s">
        <v>281</v>
      </c>
      <c r="C39" s="48">
        <v>0</v>
      </c>
      <c r="D39" s="45"/>
      <c r="E39" s="45"/>
    </row>
    <row r="40" spans="1:5" x14ac:dyDescent="0.2">
      <c r="A40" s="44">
        <v>4162</v>
      </c>
      <c r="B40" s="45" t="s">
        <v>282</v>
      </c>
      <c r="C40" s="48">
        <v>0</v>
      </c>
      <c r="D40" s="45"/>
      <c r="E40" s="45"/>
    </row>
    <row r="41" spans="1:5" x14ac:dyDescent="0.2">
      <c r="A41" s="44">
        <v>4163</v>
      </c>
      <c r="B41" s="45" t="s">
        <v>283</v>
      </c>
      <c r="C41" s="48">
        <v>0</v>
      </c>
      <c r="D41" s="45"/>
      <c r="E41" s="45"/>
    </row>
    <row r="42" spans="1:5" x14ac:dyDescent="0.2">
      <c r="A42" s="44">
        <v>4164</v>
      </c>
      <c r="B42" s="45" t="s">
        <v>284</v>
      </c>
      <c r="C42" s="48">
        <v>0</v>
      </c>
      <c r="D42" s="45"/>
      <c r="E42" s="45"/>
    </row>
    <row r="43" spans="1:5" x14ac:dyDescent="0.2">
      <c r="A43" s="44">
        <v>4165</v>
      </c>
      <c r="B43" s="45" t="s">
        <v>285</v>
      </c>
      <c r="C43" s="48">
        <v>0</v>
      </c>
      <c r="D43" s="45"/>
      <c r="E43" s="45"/>
    </row>
    <row r="44" spans="1:5" ht="20.399999999999999" x14ac:dyDescent="0.2">
      <c r="A44" s="44">
        <v>4166</v>
      </c>
      <c r="B44" s="46" t="s">
        <v>286</v>
      </c>
      <c r="C44" s="48">
        <v>0</v>
      </c>
      <c r="D44" s="45"/>
      <c r="E44" s="45"/>
    </row>
    <row r="45" spans="1:5" x14ac:dyDescent="0.2">
      <c r="A45" s="44">
        <v>4168</v>
      </c>
      <c r="B45" s="45" t="s">
        <v>287</v>
      </c>
      <c r="C45" s="48">
        <v>0</v>
      </c>
      <c r="D45" s="45"/>
      <c r="E45" s="45"/>
    </row>
    <row r="46" spans="1:5" x14ac:dyDescent="0.2">
      <c r="A46" s="44">
        <v>4169</v>
      </c>
      <c r="B46" s="45" t="s">
        <v>288</v>
      </c>
      <c r="C46" s="48">
        <v>2673.08</v>
      </c>
      <c r="D46" s="45"/>
      <c r="E46" s="45"/>
    </row>
    <row r="47" spans="1:5" x14ac:dyDescent="0.2">
      <c r="A47" s="44">
        <v>4170</v>
      </c>
      <c r="B47" s="45" t="s">
        <v>289</v>
      </c>
      <c r="C47" s="48">
        <v>30924652.050000001</v>
      </c>
      <c r="D47" s="45"/>
      <c r="E47" s="45"/>
    </row>
    <row r="48" spans="1:5" x14ac:dyDescent="0.2">
      <c r="A48" s="44">
        <v>4171</v>
      </c>
      <c r="B48" s="45" t="s">
        <v>290</v>
      </c>
      <c r="C48" s="48">
        <v>0</v>
      </c>
      <c r="D48" s="45"/>
      <c r="E48" s="45"/>
    </row>
    <row r="49" spans="1:5" x14ac:dyDescent="0.2">
      <c r="A49" s="44">
        <v>4172</v>
      </c>
      <c r="B49" s="45" t="s">
        <v>291</v>
      </c>
      <c r="C49" s="48">
        <v>0</v>
      </c>
      <c r="D49" s="45"/>
      <c r="E49" s="45"/>
    </row>
    <row r="50" spans="1:5" ht="20.399999999999999" x14ac:dyDescent="0.2">
      <c r="A50" s="44">
        <v>4173</v>
      </c>
      <c r="B50" s="46" t="s">
        <v>292</v>
      </c>
      <c r="C50" s="48">
        <v>30924652.050000001</v>
      </c>
      <c r="D50" s="45"/>
      <c r="E50" s="45"/>
    </row>
    <row r="51" spans="1:5" ht="20.399999999999999" x14ac:dyDescent="0.2">
      <c r="A51" s="44">
        <v>4174</v>
      </c>
      <c r="B51" s="46" t="s">
        <v>293</v>
      </c>
      <c r="C51" s="48">
        <v>0</v>
      </c>
      <c r="D51" s="45"/>
      <c r="E51" s="45"/>
    </row>
    <row r="52" spans="1:5" ht="20.399999999999999" x14ac:dyDescent="0.2">
      <c r="A52" s="44">
        <v>4175</v>
      </c>
      <c r="B52" s="46" t="s">
        <v>294</v>
      </c>
      <c r="C52" s="48">
        <v>0</v>
      </c>
      <c r="D52" s="45"/>
      <c r="E52" s="45"/>
    </row>
    <row r="53" spans="1:5" ht="20.399999999999999" x14ac:dyDescent="0.2">
      <c r="A53" s="44">
        <v>4176</v>
      </c>
      <c r="B53" s="46" t="s">
        <v>295</v>
      </c>
      <c r="C53" s="48">
        <v>0</v>
      </c>
      <c r="D53" s="45"/>
      <c r="E53" s="45"/>
    </row>
    <row r="54" spans="1:5" ht="20.399999999999999" x14ac:dyDescent="0.2">
      <c r="A54" s="44">
        <v>4177</v>
      </c>
      <c r="B54" s="46" t="s">
        <v>296</v>
      </c>
      <c r="C54" s="48">
        <v>0</v>
      </c>
      <c r="D54" s="45"/>
      <c r="E54" s="45"/>
    </row>
    <row r="55" spans="1:5" ht="20.399999999999999" x14ac:dyDescent="0.2">
      <c r="A55" s="44">
        <v>4178</v>
      </c>
      <c r="B55" s="46" t="s">
        <v>297</v>
      </c>
      <c r="C55" s="48">
        <v>0</v>
      </c>
      <c r="D55" s="45"/>
      <c r="E55" s="45"/>
    </row>
    <row r="56" spans="1:5" x14ac:dyDescent="0.2">
      <c r="A56" s="44"/>
      <c r="B56" s="46"/>
      <c r="C56" s="48"/>
      <c r="D56" s="45"/>
      <c r="E56" s="45"/>
    </row>
    <row r="57" spans="1:5" x14ac:dyDescent="0.2">
      <c r="A57" s="143" t="s">
        <v>298</v>
      </c>
      <c r="B57" s="143"/>
      <c r="C57" s="143"/>
      <c r="D57" s="143"/>
      <c r="E57" s="143"/>
    </row>
    <row r="58" spans="1:5" x14ac:dyDescent="0.2">
      <c r="A58" s="144" t="s">
        <v>67</v>
      </c>
      <c r="B58" s="144" t="s">
        <v>68</v>
      </c>
      <c r="C58" s="144" t="s">
        <v>69</v>
      </c>
      <c r="D58" s="144" t="s">
        <v>252</v>
      </c>
      <c r="E58" s="144"/>
    </row>
    <row r="59" spans="1:5" ht="40.799999999999997" x14ac:dyDescent="0.2">
      <c r="A59" s="44">
        <v>4200</v>
      </c>
      <c r="B59" s="46" t="s">
        <v>299</v>
      </c>
      <c r="C59" s="48">
        <v>99744.83</v>
      </c>
      <c r="D59" s="45"/>
      <c r="E59" s="45"/>
    </row>
    <row r="60" spans="1:5" ht="20.399999999999999" x14ac:dyDescent="0.2">
      <c r="A60" s="44">
        <v>4210</v>
      </c>
      <c r="B60" s="46" t="s">
        <v>300</v>
      </c>
      <c r="C60" s="48">
        <v>99744.83</v>
      </c>
      <c r="D60" s="45"/>
      <c r="E60" s="45"/>
    </row>
    <row r="61" spans="1:5" x14ac:dyDescent="0.2">
      <c r="A61" s="44">
        <v>4211</v>
      </c>
      <c r="B61" s="45" t="s">
        <v>301</v>
      </c>
      <c r="C61" s="48">
        <v>0</v>
      </c>
      <c r="D61" s="45"/>
      <c r="E61" s="45"/>
    </row>
    <row r="62" spans="1:5" x14ac:dyDescent="0.2">
      <c r="A62" s="44">
        <v>4212</v>
      </c>
      <c r="B62" s="45" t="s">
        <v>302</v>
      </c>
      <c r="C62" s="48">
        <v>0</v>
      </c>
      <c r="D62" s="45"/>
      <c r="E62" s="45"/>
    </row>
    <row r="63" spans="1:5" x14ac:dyDescent="0.2">
      <c r="A63" s="44">
        <v>4213</v>
      </c>
      <c r="B63" s="45" t="s">
        <v>303</v>
      </c>
      <c r="C63" s="48">
        <v>99744.83</v>
      </c>
      <c r="D63" s="45"/>
      <c r="E63" s="45"/>
    </row>
    <row r="64" spans="1:5" x14ac:dyDescent="0.2">
      <c r="A64" s="44">
        <v>4214</v>
      </c>
      <c r="B64" s="45" t="s">
        <v>304</v>
      </c>
      <c r="C64" s="48">
        <v>0</v>
      </c>
      <c r="D64" s="45"/>
      <c r="E64" s="45"/>
    </row>
    <row r="65" spans="1:5" x14ac:dyDescent="0.2">
      <c r="A65" s="44">
        <v>4215</v>
      </c>
      <c r="B65" s="45" t="s">
        <v>305</v>
      </c>
      <c r="C65" s="48">
        <v>0</v>
      </c>
      <c r="D65" s="45"/>
      <c r="E65" s="45"/>
    </row>
    <row r="66" spans="1:5" x14ac:dyDescent="0.2">
      <c r="A66" s="44">
        <v>4220</v>
      </c>
      <c r="B66" s="45" t="s">
        <v>306</v>
      </c>
      <c r="C66" s="48">
        <v>0</v>
      </c>
      <c r="D66" s="45"/>
      <c r="E66" s="45"/>
    </row>
    <row r="67" spans="1:5" x14ac:dyDescent="0.2">
      <c r="A67" s="44">
        <v>4221</v>
      </c>
      <c r="B67" s="45" t="s">
        <v>307</v>
      </c>
      <c r="C67" s="48">
        <v>0</v>
      </c>
      <c r="D67" s="45"/>
      <c r="E67" s="45"/>
    </row>
    <row r="68" spans="1:5" x14ac:dyDescent="0.2">
      <c r="A68" s="44">
        <v>4223</v>
      </c>
      <c r="B68" s="45" t="s">
        <v>308</v>
      </c>
      <c r="C68" s="48">
        <v>0</v>
      </c>
      <c r="D68" s="45"/>
      <c r="E68" s="45"/>
    </row>
    <row r="69" spans="1:5" x14ac:dyDescent="0.2">
      <c r="A69" s="44">
        <v>4225</v>
      </c>
      <c r="B69" s="45" t="s">
        <v>309</v>
      </c>
      <c r="C69" s="48">
        <v>0</v>
      </c>
      <c r="D69" s="45"/>
      <c r="E69" s="45"/>
    </row>
    <row r="70" spans="1:5" x14ac:dyDescent="0.2">
      <c r="A70" s="44">
        <v>4227</v>
      </c>
      <c r="B70" s="45" t="s">
        <v>310</v>
      </c>
      <c r="C70" s="48">
        <v>0</v>
      </c>
      <c r="D70" s="45"/>
      <c r="E70" s="45"/>
    </row>
    <row r="71" spans="1:5" x14ac:dyDescent="0.2">
      <c r="A71" s="45"/>
      <c r="B71" s="45"/>
      <c r="C71" s="45"/>
      <c r="D71" s="45"/>
      <c r="E71" s="45"/>
    </row>
    <row r="72" spans="1:5" x14ac:dyDescent="0.2">
      <c r="A72" s="143" t="s">
        <v>311</v>
      </c>
      <c r="B72" s="143"/>
      <c r="C72" s="143"/>
      <c r="D72" s="143"/>
      <c r="E72" s="143"/>
    </row>
    <row r="73" spans="1:5" x14ac:dyDescent="0.2">
      <c r="A73" s="144" t="s">
        <v>67</v>
      </c>
      <c r="B73" s="144" t="s">
        <v>68</v>
      </c>
      <c r="C73" s="144" t="s">
        <v>69</v>
      </c>
      <c r="D73" s="144" t="s">
        <v>181</v>
      </c>
      <c r="E73" s="144" t="s">
        <v>84</v>
      </c>
    </row>
    <row r="74" spans="1:5" x14ac:dyDescent="0.2">
      <c r="A74" s="47">
        <v>4300</v>
      </c>
      <c r="B74" s="45" t="s">
        <v>42</v>
      </c>
      <c r="C74" s="48">
        <v>53350</v>
      </c>
      <c r="D74" s="45"/>
      <c r="E74" s="45"/>
    </row>
    <row r="75" spans="1:5" x14ac:dyDescent="0.2">
      <c r="A75" s="47">
        <v>4310</v>
      </c>
      <c r="B75" s="45" t="s">
        <v>312</v>
      </c>
      <c r="C75" s="48">
        <v>0</v>
      </c>
      <c r="D75" s="45"/>
      <c r="E75" s="45"/>
    </row>
    <row r="76" spans="1:5" x14ac:dyDescent="0.2">
      <c r="A76" s="47">
        <v>4311</v>
      </c>
      <c r="B76" s="45" t="s">
        <v>313</v>
      </c>
      <c r="C76" s="48">
        <v>0</v>
      </c>
      <c r="D76" s="45"/>
      <c r="E76" s="45"/>
    </row>
    <row r="77" spans="1:5" x14ac:dyDescent="0.2">
      <c r="A77" s="47">
        <v>4319</v>
      </c>
      <c r="B77" s="45" t="s">
        <v>314</v>
      </c>
      <c r="C77" s="48">
        <v>0</v>
      </c>
      <c r="D77" s="45"/>
      <c r="E77" s="45"/>
    </row>
    <row r="78" spans="1:5" x14ac:dyDescent="0.2">
      <c r="A78" s="47">
        <v>4320</v>
      </c>
      <c r="B78" s="45" t="s">
        <v>315</v>
      </c>
      <c r="C78" s="48">
        <v>0</v>
      </c>
      <c r="D78" s="45"/>
      <c r="E78" s="45"/>
    </row>
    <row r="79" spans="1:5" x14ac:dyDescent="0.2">
      <c r="A79" s="47">
        <v>4321</v>
      </c>
      <c r="B79" s="45" t="s">
        <v>316</v>
      </c>
      <c r="C79" s="48">
        <v>0</v>
      </c>
      <c r="D79" s="45"/>
      <c r="E79" s="45"/>
    </row>
    <row r="80" spans="1:5" x14ac:dyDescent="0.2">
      <c r="A80" s="47">
        <v>4322</v>
      </c>
      <c r="B80" s="45" t="s">
        <v>317</v>
      </c>
      <c r="C80" s="48">
        <v>0</v>
      </c>
      <c r="D80" s="45"/>
      <c r="E80" s="45"/>
    </row>
    <row r="81" spans="1:5" x14ac:dyDescent="0.2">
      <c r="A81" s="47">
        <v>4323</v>
      </c>
      <c r="B81" s="45" t="s">
        <v>318</v>
      </c>
      <c r="C81" s="48">
        <v>0</v>
      </c>
      <c r="D81" s="45"/>
      <c r="E81" s="45"/>
    </row>
    <row r="82" spans="1:5" x14ac:dyDescent="0.2">
      <c r="A82" s="47">
        <v>4324</v>
      </c>
      <c r="B82" s="45" t="s">
        <v>319</v>
      </c>
      <c r="C82" s="48">
        <v>0</v>
      </c>
      <c r="D82" s="45"/>
      <c r="E82" s="45"/>
    </row>
    <row r="83" spans="1:5" x14ac:dyDescent="0.2">
      <c r="A83" s="47">
        <v>4325</v>
      </c>
      <c r="B83" s="45" t="s">
        <v>320</v>
      </c>
      <c r="C83" s="48">
        <v>0</v>
      </c>
      <c r="D83" s="45"/>
      <c r="E83" s="45"/>
    </row>
    <row r="84" spans="1:5" x14ac:dyDescent="0.2">
      <c r="A84" s="47">
        <v>4330</v>
      </c>
      <c r="B84" s="45" t="s">
        <v>321</v>
      </c>
      <c r="C84" s="48">
        <v>0</v>
      </c>
      <c r="D84" s="45"/>
      <c r="E84" s="45"/>
    </row>
    <row r="85" spans="1:5" x14ac:dyDescent="0.2">
      <c r="A85" s="47">
        <v>4331</v>
      </c>
      <c r="B85" s="45" t="s">
        <v>321</v>
      </c>
      <c r="C85" s="48">
        <v>0</v>
      </c>
      <c r="D85" s="45"/>
      <c r="E85" s="45"/>
    </row>
    <row r="86" spans="1:5" x14ac:dyDescent="0.2">
      <c r="A86" s="47">
        <v>4340</v>
      </c>
      <c r="B86" s="45" t="s">
        <v>322</v>
      </c>
      <c r="C86" s="48">
        <v>0</v>
      </c>
      <c r="D86" s="45"/>
      <c r="E86" s="45"/>
    </row>
    <row r="87" spans="1:5" x14ac:dyDescent="0.2">
      <c r="A87" s="47">
        <v>4341</v>
      </c>
      <c r="B87" s="45" t="s">
        <v>322</v>
      </c>
      <c r="C87" s="48">
        <v>0</v>
      </c>
      <c r="D87" s="45"/>
      <c r="E87" s="45"/>
    </row>
    <row r="88" spans="1:5" x14ac:dyDescent="0.2">
      <c r="A88" s="47">
        <v>4390</v>
      </c>
      <c r="B88" s="45" t="s">
        <v>323</v>
      </c>
      <c r="C88" s="48">
        <v>0</v>
      </c>
      <c r="D88" s="45"/>
      <c r="E88" s="45"/>
    </row>
    <row r="89" spans="1:5" x14ac:dyDescent="0.2">
      <c r="A89" s="47">
        <v>4392</v>
      </c>
      <c r="B89" s="45" t="s">
        <v>324</v>
      </c>
      <c r="C89" s="48">
        <v>0</v>
      </c>
      <c r="D89" s="45"/>
      <c r="E89" s="45"/>
    </row>
    <row r="90" spans="1:5" x14ac:dyDescent="0.2">
      <c r="A90" s="47">
        <v>4393</v>
      </c>
      <c r="B90" s="45" t="s">
        <v>325</v>
      </c>
      <c r="C90" s="48">
        <v>0</v>
      </c>
      <c r="D90" s="45"/>
      <c r="E90" s="45"/>
    </row>
    <row r="91" spans="1:5" x14ac:dyDescent="0.2">
      <c r="A91" s="47">
        <v>4394</v>
      </c>
      <c r="B91" s="45" t="s">
        <v>326</v>
      </c>
      <c r="C91" s="48">
        <v>0</v>
      </c>
      <c r="D91" s="45"/>
      <c r="E91" s="45"/>
    </row>
    <row r="92" spans="1:5" x14ac:dyDescent="0.2">
      <c r="A92" s="47">
        <v>4395</v>
      </c>
      <c r="B92" s="45" t="s">
        <v>327</v>
      </c>
      <c r="C92" s="48">
        <v>0</v>
      </c>
      <c r="D92" s="45"/>
      <c r="E92" s="45"/>
    </row>
    <row r="93" spans="1:5" x14ac:dyDescent="0.2">
      <c r="A93" s="47">
        <v>4396</v>
      </c>
      <c r="B93" s="45" t="s">
        <v>328</v>
      </c>
      <c r="C93" s="48">
        <v>0</v>
      </c>
      <c r="D93" s="45"/>
      <c r="E93" s="45"/>
    </row>
    <row r="94" spans="1:5" x14ac:dyDescent="0.2">
      <c r="A94" s="47">
        <v>4397</v>
      </c>
      <c r="B94" s="45" t="s">
        <v>329</v>
      </c>
      <c r="C94" s="48">
        <v>0</v>
      </c>
      <c r="D94" s="45"/>
      <c r="E94" s="45"/>
    </row>
    <row r="95" spans="1:5" x14ac:dyDescent="0.2">
      <c r="A95" s="47">
        <v>4399</v>
      </c>
      <c r="B95" s="45" t="s">
        <v>323</v>
      </c>
      <c r="C95" s="48">
        <v>0</v>
      </c>
      <c r="D95" s="45"/>
      <c r="E95" s="45"/>
    </row>
    <row r="96" spans="1:5" x14ac:dyDescent="0.2">
      <c r="A96" s="45"/>
      <c r="B96" s="45"/>
      <c r="C96" s="45"/>
      <c r="D96" s="45"/>
      <c r="E96" s="45"/>
    </row>
    <row r="97" spans="1:5" x14ac:dyDescent="0.2">
      <c r="A97" s="143" t="s">
        <v>330</v>
      </c>
      <c r="B97" s="143"/>
      <c r="C97" s="143"/>
      <c r="D97" s="143"/>
      <c r="E97" s="143"/>
    </row>
    <row r="98" spans="1:5" x14ac:dyDescent="0.2">
      <c r="A98" s="144" t="s">
        <v>67</v>
      </c>
      <c r="B98" s="144" t="s">
        <v>68</v>
      </c>
      <c r="C98" s="144" t="s">
        <v>69</v>
      </c>
      <c r="D98" s="144" t="s">
        <v>331</v>
      </c>
      <c r="E98" s="144" t="s">
        <v>84</v>
      </c>
    </row>
    <row r="99" spans="1:5" x14ac:dyDescent="0.2">
      <c r="A99" s="47">
        <v>5000</v>
      </c>
      <c r="B99" s="45" t="s">
        <v>44</v>
      </c>
      <c r="C99" s="48">
        <v>24101058.420000002</v>
      </c>
      <c r="D99" s="122">
        <f>C99/C99</f>
        <v>1</v>
      </c>
      <c r="E99" s="45"/>
    </row>
    <row r="100" spans="1:5" x14ac:dyDescent="0.2">
      <c r="A100" s="47">
        <v>5100</v>
      </c>
      <c r="B100" s="45" t="s">
        <v>332</v>
      </c>
      <c r="C100" s="48">
        <v>23595856.059999999</v>
      </c>
      <c r="D100" s="122">
        <f>C100/$C$100</f>
        <v>1</v>
      </c>
      <c r="E100" s="45"/>
    </row>
    <row r="101" spans="1:5" x14ac:dyDescent="0.2">
      <c r="A101" s="47">
        <v>5110</v>
      </c>
      <c r="B101" s="45" t="s">
        <v>333</v>
      </c>
      <c r="C101" s="48">
        <v>8930670.1699999999</v>
      </c>
      <c r="D101" s="122">
        <f t="shared" ref="D101:D164" si="0">C101/$C$100</f>
        <v>0.37848468592497425</v>
      </c>
      <c r="E101" s="45"/>
    </row>
    <row r="102" spans="1:5" x14ac:dyDescent="0.2">
      <c r="A102" s="47">
        <v>5111</v>
      </c>
      <c r="B102" s="45" t="s">
        <v>334</v>
      </c>
      <c r="C102" s="48">
        <v>5025672.12</v>
      </c>
      <c r="D102" s="122">
        <f t="shared" si="0"/>
        <v>0.21298960746415066</v>
      </c>
      <c r="E102" s="45"/>
    </row>
    <row r="103" spans="1:5" x14ac:dyDescent="0.2">
      <c r="A103" s="47">
        <v>5112</v>
      </c>
      <c r="B103" s="45" t="s">
        <v>335</v>
      </c>
      <c r="C103" s="48">
        <v>113070</v>
      </c>
      <c r="D103" s="122">
        <f t="shared" si="0"/>
        <v>4.7919431154556727E-3</v>
      </c>
      <c r="E103" s="45"/>
    </row>
    <row r="104" spans="1:5" x14ac:dyDescent="0.2">
      <c r="A104" s="47">
        <v>5113</v>
      </c>
      <c r="B104" s="45" t="s">
        <v>336</v>
      </c>
      <c r="C104" s="48">
        <v>202244.45</v>
      </c>
      <c r="D104" s="122">
        <f t="shared" si="0"/>
        <v>8.5711851049493151E-3</v>
      </c>
      <c r="E104" s="45"/>
    </row>
    <row r="105" spans="1:5" x14ac:dyDescent="0.2">
      <c r="A105" s="47">
        <v>5114</v>
      </c>
      <c r="B105" s="45" t="s">
        <v>337</v>
      </c>
      <c r="C105" s="48">
        <v>1469077.1</v>
      </c>
      <c r="D105" s="122">
        <f t="shared" si="0"/>
        <v>6.2259961929942376E-2</v>
      </c>
      <c r="E105" s="45"/>
    </row>
    <row r="106" spans="1:5" x14ac:dyDescent="0.2">
      <c r="A106" s="47">
        <v>5115</v>
      </c>
      <c r="B106" s="45" t="s">
        <v>338</v>
      </c>
      <c r="C106" s="48">
        <v>2120606.5</v>
      </c>
      <c r="D106" s="122">
        <f t="shared" si="0"/>
        <v>8.9871988310476242E-2</v>
      </c>
      <c r="E106" s="45"/>
    </row>
    <row r="107" spans="1:5" x14ac:dyDescent="0.2">
      <c r="A107" s="47">
        <v>5116</v>
      </c>
      <c r="B107" s="45" t="s">
        <v>339</v>
      </c>
      <c r="C107" s="48">
        <v>0</v>
      </c>
      <c r="D107" s="122">
        <f t="shared" si="0"/>
        <v>0</v>
      </c>
      <c r="E107" s="45"/>
    </row>
    <row r="108" spans="1:5" x14ac:dyDescent="0.2">
      <c r="A108" s="47">
        <v>5120</v>
      </c>
      <c r="B108" s="45" t="s">
        <v>340</v>
      </c>
      <c r="C108" s="48">
        <v>4746389.22</v>
      </c>
      <c r="D108" s="122">
        <f t="shared" si="0"/>
        <v>0.20115350796897513</v>
      </c>
      <c r="E108" s="45"/>
    </row>
    <row r="109" spans="1:5" x14ac:dyDescent="0.2">
      <c r="A109" s="47">
        <v>5121</v>
      </c>
      <c r="B109" s="45" t="s">
        <v>341</v>
      </c>
      <c r="C109" s="48">
        <v>228547.14</v>
      </c>
      <c r="D109" s="122">
        <f t="shared" si="0"/>
        <v>9.6859016014865466E-3</v>
      </c>
      <c r="E109" s="45"/>
    </row>
    <row r="110" spans="1:5" x14ac:dyDescent="0.2">
      <c r="A110" s="47">
        <v>5122</v>
      </c>
      <c r="B110" s="45" t="s">
        <v>342</v>
      </c>
      <c r="C110" s="48">
        <v>29740.01</v>
      </c>
      <c r="D110" s="122">
        <f t="shared" si="0"/>
        <v>1.2603912282045002E-3</v>
      </c>
      <c r="E110" s="45"/>
    </row>
    <row r="111" spans="1:5" x14ac:dyDescent="0.2">
      <c r="A111" s="47">
        <v>5123</v>
      </c>
      <c r="B111" s="45" t="s">
        <v>343</v>
      </c>
      <c r="C111" s="48">
        <v>0</v>
      </c>
      <c r="D111" s="122">
        <f t="shared" si="0"/>
        <v>0</v>
      </c>
      <c r="E111" s="45"/>
    </row>
    <row r="112" spans="1:5" x14ac:dyDescent="0.2">
      <c r="A112" s="47">
        <v>5124</v>
      </c>
      <c r="B112" s="45" t="s">
        <v>344</v>
      </c>
      <c r="C112" s="48">
        <v>3054186.55</v>
      </c>
      <c r="D112" s="122">
        <f t="shared" si="0"/>
        <v>0.12943741232501824</v>
      </c>
      <c r="E112" s="45"/>
    </row>
    <row r="113" spans="1:5" x14ac:dyDescent="0.2">
      <c r="A113" s="47">
        <v>5125</v>
      </c>
      <c r="B113" s="45" t="s">
        <v>345</v>
      </c>
      <c r="C113" s="48">
        <v>352396.84</v>
      </c>
      <c r="D113" s="122">
        <f t="shared" si="0"/>
        <v>1.4934691884198588E-2</v>
      </c>
      <c r="E113" s="45"/>
    </row>
    <row r="114" spans="1:5" x14ac:dyDescent="0.2">
      <c r="A114" s="47">
        <v>5126</v>
      </c>
      <c r="B114" s="45" t="s">
        <v>346</v>
      </c>
      <c r="C114" s="48">
        <v>651069.55000000005</v>
      </c>
      <c r="D114" s="122">
        <f t="shared" si="0"/>
        <v>2.7592537789027354E-2</v>
      </c>
      <c r="E114" s="45"/>
    </row>
    <row r="115" spans="1:5" x14ac:dyDescent="0.2">
      <c r="A115" s="47">
        <v>5127</v>
      </c>
      <c r="B115" s="45" t="s">
        <v>347</v>
      </c>
      <c r="C115" s="48">
        <v>208988.95</v>
      </c>
      <c r="D115" s="122">
        <f t="shared" si="0"/>
        <v>8.8570191930557162E-3</v>
      </c>
      <c r="E115" s="45"/>
    </row>
    <row r="116" spans="1:5" x14ac:dyDescent="0.2">
      <c r="A116" s="47">
        <v>5128</v>
      </c>
      <c r="B116" s="45" t="s">
        <v>348</v>
      </c>
      <c r="C116" s="48">
        <v>0</v>
      </c>
      <c r="D116" s="122">
        <f t="shared" si="0"/>
        <v>0</v>
      </c>
      <c r="E116" s="45"/>
    </row>
    <row r="117" spans="1:5" x14ac:dyDescent="0.2">
      <c r="A117" s="47">
        <v>5129</v>
      </c>
      <c r="B117" s="45" t="s">
        <v>349</v>
      </c>
      <c r="C117" s="48">
        <v>221460.18</v>
      </c>
      <c r="D117" s="122">
        <f t="shared" si="0"/>
        <v>9.3855539479842046E-3</v>
      </c>
      <c r="E117" s="45"/>
    </row>
    <row r="118" spans="1:5" x14ac:dyDescent="0.2">
      <c r="A118" s="47">
        <v>5130</v>
      </c>
      <c r="B118" s="45" t="s">
        <v>350</v>
      </c>
      <c r="C118" s="48">
        <v>9918796.6699999999</v>
      </c>
      <c r="D118" s="122">
        <f t="shared" si="0"/>
        <v>0.42036180610605067</v>
      </c>
      <c r="E118" s="45"/>
    </row>
    <row r="119" spans="1:5" x14ac:dyDescent="0.2">
      <c r="A119" s="47">
        <v>5131</v>
      </c>
      <c r="B119" s="45" t="s">
        <v>351</v>
      </c>
      <c r="C119" s="48">
        <v>5911229.8899999997</v>
      </c>
      <c r="D119" s="122">
        <f t="shared" si="0"/>
        <v>0.25051983174371001</v>
      </c>
      <c r="E119" s="45"/>
    </row>
    <row r="120" spans="1:5" x14ac:dyDescent="0.2">
      <c r="A120" s="47">
        <v>5132</v>
      </c>
      <c r="B120" s="45" t="s">
        <v>352</v>
      </c>
      <c r="C120" s="48">
        <v>1189063.6399999999</v>
      </c>
      <c r="D120" s="122">
        <f t="shared" si="0"/>
        <v>5.0392901066035743E-2</v>
      </c>
      <c r="E120" s="45"/>
    </row>
    <row r="121" spans="1:5" x14ac:dyDescent="0.2">
      <c r="A121" s="47">
        <v>5133</v>
      </c>
      <c r="B121" s="45" t="s">
        <v>353</v>
      </c>
      <c r="C121" s="48">
        <v>444685.56</v>
      </c>
      <c r="D121" s="122">
        <f t="shared" si="0"/>
        <v>1.8845917642031931E-2</v>
      </c>
      <c r="E121" s="45"/>
    </row>
    <row r="122" spans="1:5" x14ac:dyDescent="0.2">
      <c r="A122" s="47">
        <v>5134</v>
      </c>
      <c r="B122" s="45" t="s">
        <v>354</v>
      </c>
      <c r="C122" s="48">
        <v>295108.76</v>
      </c>
      <c r="D122" s="122">
        <f t="shared" si="0"/>
        <v>1.25068045528669E-2</v>
      </c>
      <c r="E122" s="45"/>
    </row>
    <row r="123" spans="1:5" x14ac:dyDescent="0.2">
      <c r="A123" s="47">
        <v>5135</v>
      </c>
      <c r="B123" s="45" t="s">
        <v>355</v>
      </c>
      <c r="C123" s="48">
        <v>746375.12</v>
      </c>
      <c r="D123" s="122">
        <f t="shared" si="0"/>
        <v>3.1631618624139039E-2</v>
      </c>
      <c r="E123" s="45"/>
    </row>
    <row r="124" spans="1:5" x14ac:dyDescent="0.2">
      <c r="A124" s="47">
        <v>5136</v>
      </c>
      <c r="B124" s="45" t="s">
        <v>356</v>
      </c>
      <c r="C124" s="48">
        <v>69604</v>
      </c>
      <c r="D124" s="122">
        <f t="shared" si="0"/>
        <v>2.949839998303499E-3</v>
      </c>
      <c r="E124" s="45"/>
    </row>
    <row r="125" spans="1:5" x14ac:dyDescent="0.2">
      <c r="A125" s="47">
        <v>5137</v>
      </c>
      <c r="B125" s="45" t="s">
        <v>357</v>
      </c>
      <c r="C125" s="48">
        <v>1989.54</v>
      </c>
      <c r="D125" s="122">
        <f t="shared" si="0"/>
        <v>8.4317347713130613E-5</v>
      </c>
      <c r="E125" s="45"/>
    </row>
    <row r="126" spans="1:5" x14ac:dyDescent="0.2">
      <c r="A126" s="47">
        <v>5138</v>
      </c>
      <c r="B126" s="45" t="s">
        <v>358</v>
      </c>
      <c r="C126" s="48">
        <v>73223.990000000005</v>
      </c>
      <c r="D126" s="122">
        <f t="shared" si="0"/>
        <v>3.1032563435632356E-3</v>
      </c>
      <c r="E126" s="45"/>
    </row>
    <row r="127" spans="1:5" x14ac:dyDescent="0.2">
      <c r="A127" s="47">
        <v>5139</v>
      </c>
      <c r="B127" s="45" t="s">
        <v>359</v>
      </c>
      <c r="C127" s="48">
        <v>1187516.17</v>
      </c>
      <c r="D127" s="122">
        <f t="shared" si="0"/>
        <v>5.0327318787687161E-2</v>
      </c>
      <c r="E127" s="45"/>
    </row>
    <row r="128" spans="1:5" x14ac:dyDescent="0.2">
      <c r="A128" s="47">
        <v>5200</v>
      </c>
      <c r="B128" s="45" t="s">
        <v>360</v>
      </c>
      <c r="C128" s="48">
        <v>0</v>
      </c>
      <c r="D128" s="122">
        <f t="shared" si="0"/>
        <v>0</v>
      </c>
      <c r="E128" s="45"/>
    </row>
    <row r="129" spans="1:5" x14ac:dyDescent="0.2">
      <c r="A129" s="47">
        <v>5210</v>
      </c>
      <c r="B129" s="45" t="s">
        <v>361</v>
      </c>
      <c r="C129" s="48">
        <v>0</v>
      </c>
      <c r="D129" s="122">
        <f t="shared" si="0"/>
        <v>0</v>
      </c>
      <c r="E129" s="45"/>
    </row>
    <row r="130" spans="1:5" x14ac:dyDescent="0.2">
      <c r="A130" s="47">
        <v>5211</v>
      </c>
      <c r="B130" s="45" t="s">
        <v>362</v>
      </c>
      <c r="C130" s="48">
        <v>0</v>
      </c>
      <c r="D130" s="122">
        <f t="shared" si="0"/>
        <v>0</v>
      </c>
      <c r="E130" s="45"/>
    </row>
    <row r="131" spans="1:5" x14ac:dyDescent="0.2">
      <c r="A131" s="47">
        <v>5212</v>
      </c>
      <c r="B131" s="45" t="s">
        <v>363</v>
      </c>
      <c r="C131" s="48">
        <v>0</v>
      </c>
      <c r="D131" s="122">
        <f t="shared" si="0"/>
        <v>0</v>
      </c>
      <c r="E131" s="45"/>
    </row>
    <row r="132" spans="1:5" x14ac:dyDescent="0.2">
      <c r="A132" s="47">
        <v>5220</v>
      </c>
      <c r="B132" s="45" t="s">
        <v>364</v>
      </c>
      <c r="C132" s="48">
        <v>0</v>
      </c>
      <c r="D132" s="122">
        <f t="shared" si="0"/>
        <v>0</v>
      </c>
      <c r="E132" s="45"/>
    </row>
    <row r="133" spans="1:5" x14ac:dyDescent="0.2">
      <c r="A133" s="47">
        <v>5221</v>
      </c>
      <c r="B133" s="45" t="s">
        <v>365</v>
      </c>
      <c r="C133" s="48">
        <v>0</v>
      </c>
      <c r="D133" s="122">
        <f t="shared" si="0"/>
        <v>0</v>
      </c>
      <c r="E133" s="45"/>
    </row>
    <row r="134" spans="1:5" x14ac:dyDescent="0.2">
      <c r="A134" s="47">
        <v>5222</v>
      </c>
      <c r="B134" s="45" t="s">
        <v>366</v>
      </c>
      <c r="C134" s="48">
        <v>0</v>
      </c>
      <c r="D134" s="122">
        <f t="shared" si="0"/>
        <v>0</v>
      </c>
      <c r="E134" s="45"/>
    </row>
    <row r="135" spans="1:5" x14ac:dyDescent="0.2">
      <c r="A135" s="47">
        <v>5230</v>
      </c>
      <c r="B135" s="45" t="s">
        <v>308</v>
      </c>
      <c r="C135" s="48">
        <v>0</v>
      </c>
      <c r="D135" s="122">
        <f t="shared" si="0"/>
        <v>0</v>
      </c>
      <c r="E135" s="45"/>
    </row>
    <row r="136" spans="1:5" x14ac:dyDescent="0.2">
      <c r="A136" s="47">
        <v>5231</v>
      </c>
      <c r="B136" s="45" t="s">
        <v>367</v>
      </c>
      <c r="C136" s="48">
        <v>0</v>
      </c>
      <c r="D136" s="122">
        <f t="shared" si="0"/>
        <v>0</v>
      </c>
      <c r="E136" s="45"/>
    </row>
    <row r="137" spans="1:5" x14ac:dyDescent="0.2">
      <c r="A137" s="47">
        <v>5232</v>
      </c>
      <c r="B137" s="45" t="s">
        <v>368</v>
      </c>
      <c r="C137" s="48">
        <v>0</v>
      </c>
      <c r="D137" s="122">
        <f t="shared" si="0"/>
        <v>0</v>
      </c>
      <c r="E137" s="45"/>
    </row>
    <row r="138" spans="1:5" x14ac:dyDescent="0.2">
      <c r="A138" s="47">
        <v>5240</v>
      </c>
      <c r="B138" s="45" t="s">
        <v>369</v>
      </c>
      <c r="C138" s="48">
        <v>0</v>
      </c>
      <c r="D138" s="122">
        <f t="shared" si="0"/>
        <v>0</v>
      </c>
      <c r="E138" s="45"/>
    </row>
    <row r="139" spans="1:5" x14ac:dyDescent="0.2">
      <c r="A139" s="47">
        <v>5241</v>
      </c>
      <c r="B139" s="45" t="s">
        <v>370</v>
      </c>
      <c r="C139" s="48">
        <v>0</v>
      </c>
      <c r="D139" s="122">
        <f t="shared" si="0"/>
        <v>0</v>
      </c>
      <c r="E139" s="45"/>
    </row>
    <row r="140" spans="1:5" x14ac:dyDescent="0.2">
      <c r="A140" s="47">
        <v>5242</v>
      </c>
      <c r="B140" s="45" t="s">
        <v>371</v>
      </c>
      <c r="C140" s="48">
        <v>0</v>
      </c>
      <c r="D140" s="122">
        <f t="shared" si="0"/>
        <v>0</v>
      </c>
      <c r="E140" s="45"/>
    </row>
    <row r="141" spans="1:5" x14ac:dyDescent="0.2">
      <c r="A141" s="47">
        <v>5243</v>
      </c>
      <c r="B141" s="45" t="s">
        <v>372</v>
      </c>
      <c r="C141" s="48">
        <v>0</v>
      </c>
      <c r="D141" s="122">
        <f t="shared" si="0"/>
        <v>0</v>
      </c>
      <c r="E141" s="45"/>
    </row>
    <row r="142" spans="1:5" x14ac:dyDescent="0.2">
      <c r="A142" s="47">
        <v>5244</v>
      </c>
      <c r="B142" s="45" t="s">
        <v>373</v>
      </c>
      <c r="C142" s="48">
        <v>0</v>
      </c>
      <c r="D142" s="122">
        <f t="shared" si="0"/>
        <v>0</v>
      </c>
      <c r="E142" s="45"/>
    </row>
    <row r="143" spans="1:5" x14ac:dyDescent="0.2">
      <c r="A143" s="47">
        <v>5250</v>
      </c>
      <c r="B143" s="45" t="s">
        <v>309</v>
      </c>
      <c r="C143" s="48">
        <v>0</v>
      </c>
      <c r="D143" s="122">
        <f t="shared" si="0"/>
        <v>0</v>
      </c>
      <c r="E143" s="45"/>
    </row>
    <row r="144" spans="1:5" x14ac:dyDescent="0.2">
      <c r="A144" s="47">
        <v>5251</v>
      </c>
      <c r="B144" s="45" t="s">
        <v>374</v>
      </c>
      <c r="C144" s="48">
        <v>0</v>
      </c>
      <c r="D144" s="122">
        <f t="shared" si="0"/>
        <v>0</v>
      </c>
      <c r="E144" s="45"/>
    </row>
    <row r="145" spans="1:5" x14ac:dyDescent="0.2">
      <c r="A145" s="47">
        <v>5252</v>
      </c>
      <c r="B145" s="45" t="s">
        <v>375</v>
      </c>
      <c r="C145" s="48">
        <v>0</v>
      </c>
      <c r="D145" s="122">
        <f t="shared" si="0"/>
        <v>0</v>
      </c>
      <c r="E145" s="45"/>
    </row>
    <row r="146" spans="1:5" x14ac:dyDescent="0.2">
      <c r="A146" s="47">
        <v>5259</v>
      </c>
      <c r="B146" s="45" t="s">
        <v>376</v>
      </c>
      <c r="C146" s="48">
        <v>0</v>
      </c>
      <c r="D146" s="122">
        <f t="shared" si="0"/>
        <v>0</v>
      </c>
      <c r="E146" s="45"/>
    </row>
    <row r="147" spans="1:5" x14ac:dyDescent="0.2">
      <c r="A147" s="47">
        <v>5260</v>
      </c>
      <c r="B147" s="45" t="s">
        <v>377</v>
      </c>
      <c r="C147" s="48">
        <v>0</v>
      </c>
      <c r="D147" s="122">
        <f t="shared" si="0"/>
        <v>0</v>
      </c>
      <c r="E147" s="45"/>
    </row>
    <row r="148" spans="1:5" x14ac:dyDescent="0.2">
      <c r="A148" s="47">
        <v>5261</v>
      </c>
      <c r="B148" s="45" t="s">
        <v>378</v>
      </c>
      <c r="C148" s="48">
        <v>0</v>
      </c>
      <c r="D148" s="122">
        <f t="shared" si="0"/>
        <v>0</v>
      </c>
      <c r="E148" s="45"/>
    </row>
    <row r="149" spans="1:5" x14ac:dyDescent="0.2">
      <c r="A149" s="47">
        <v>5262</v>
      </c>
      <c r="B149" s="45" t="s">
        <v>379</v>
      </c>
      <c r="C149" s="48">
        <v>0</v>
      </c>
      <c r="D149" s="122">
        <f t="shared" si="0"/>
        <v>0</v>
      </c>
      <c r="E149" s="45"/>
    </row>
    <row r="150" spans="1:5" x14ac:dyDescent="0.2">
      <c r="A150" s="47">
        <v>5270</v>
      </c>
      <c r="B150" s="45" t="s">
        <v>380</v>
      </c>
      <c r="C150" s="48">
        <v>0</v>
      </c>
      <c r="D150" s="122">
        <f t="shared" si="0"/>
        <v>0</v>
      </c>
      <c r="E150" s="45"/>
    </row>
    <row r="151" spans="1:5" x14ac:dyDescent="0.2">
      <c r="A151" s="47">
        <v>5271</v>
      </c>
      <c r="B151" s="45" t="s">
        <v>381</v>
      </c>
      <c r="C151" s="48">
        <v>0</v>
      </c>
      <c r="D151" s="122">
        <f t="shared" si="0"/>
        <v>0</v>
      </c>
      <c r="E151" s="45"/>
    </row>
    <row r="152" spans="1:5" x14ac:dyDescent="0.2">
      <c r="A152" s="47">
        <v>5280</v>
      </c>
      <c r="B152" s="45" t="s">
        <v>382</v>
      </c>
      <c r="C152" s="48">
        <v>0</v>
      </c>
      <c r="D152" s="122">
        <f t="shared" si="0"/>
        <v>0</v>
      </c>
      <c r="E152" s="45"/>
    </row>
    <row r="153" spans="1:5" x14ac:dyDescent="0.2">
      <c r="A153" s="47">
        <v>5281</v>
      </c>
      <c r="B153" s="45" t="s">
        <v>383</v>
      </c>
      <c r="C153" s="48">
        <v>0</v>
      </c>
      <c r="D153" s="122">
        <f t="shared" si="0"/>
        <v>0</v>
      </c>
      <c r="E153" s="45"/>
    </row>
    <row r="154" spans="1:5" x14ac:dyDescent="0.2">
      <c r="A154" s="47">
        <v>5282</v>
      </c>
      <c r="B154" s="45" t="s">
        <v>384</v>
      </c>
      <c r="C154" s="48">
        <v>0</v>
      </c>
      <c r="D154" s="122">
        <f t="shared" si="0"/>
        <v>0</v>
      </c>
      <c r="E154" s="45"/>
    </row>
    <row r="155" spans="1:5" x14ac:dyDescent="0.2">
      <c r="A155" s="47">
        <v>5283</v>
      </c>
      <c r="B155" s="45" t="s">
        <v>385</v>
      </c>
      <c r="C155" s="48">
        <v>0</v>
      </c>
      <c r="D155" s="122">
        <f t="shared" si="0"/>
        <v>0</v>
      </c>
      <c r="E155" s="45"/>
    </row>
    <row r="156" spans="1:5" x14ac:dyDescent="0.2">
      <c r="A156" s="47">
        <v>5284</v>
      </c>
      <c r="B156" s="45" t="s">
        <v>386</v>
      </c>
      <c r="C156" s="48">
        <v>0</v>
      </c>
      <c r="D156" s="122">
        <f t="shared" si="0"/>
        <v>0</v>
      </c>
      <c r="E156" s="45"/>
    </row>
    <row r="157" spans="1:5" x14ac:dyDescent="0.2">
      <c r="A157" s="47">
        <v>5285</v>
      </c>
      <c r="B157" s="45" t="s">
        <v>387</v>
      </c>
      <c r="C157" s="48">
        <v>0</v>
      </c>
      <c r="D157" s="122">
        <f t="shared" si="0"/>
        <v>0</v>
      </c>
      <c r="E157" s="45"/>
    </row>
    <row r="158" spans="1:5" x14ac:dyDescent="0.2">
      <c r="A158" s="47">
        <v>5290</v>
      </c>
      <c r="B158" s="45" t="s">
        <v>388</v>
      </c>
      <c r="C158" s="48">
        <v>0</v>
      </c>
      <c r="D158" s="122">
        <f t="shared" si="0"/>
        <v>0</v>
      </c>
      <c r="E158" s="45"/>
    </row>
    <row r="159" spans="1:5" x14ac:dyDescent="0.2">
      <c r="A159" s="47">
        <v>5291</v>
      </c>
      <c r="B159" s="45" t="s">
        <v>389</v>
      </c>
      <c r="C159" s="48">
        <v>0</v>
      </c>
      <c r="D159" s="122">
        <f t="shared" si="0"/>
        <v>0</v>
      </c>
      <c r="E159" s="45"/>
    </row>
    <row r="160" spans="1:5" x14ac:dyDescent="0.2">
      <c r="A160" s="47">
        <v>5292</v>
      </c>
      <c r="B160" s="45" t="s">
        <v>390</v>
      </c>
      <c r="C160" s="48">
        <v>0</v>
      </c>
      <c r="D160" s="122">
        <f t="shared" si="0"/>
        <v>0</v>
      </c>
      <c r="E160" s="45"/>
    </row>
    <row r="161" spans="1:5" x14ac:dyDescent="0.2">
      <c r="A161" s="47">
        <v>5300</v>
      </c>
      <c r="B161" s="45" t="s">
        <v>391</v>
      </c>
      <c r="C161" s="48">
        <v>0</v>
      </c>
      <c r="D161" s="122">
        <f t="shared" si="0"/>
        <v>0</v>
      </c>
      <c r="E161" s="45"/>
    </row>
    <row r="162" spans="1:5" x14ac:dyDescent="0.2">
      <c r="A162" s="47">
        <v>5310</v>
      </c>
      <c r="B162" s="45" t="s">
        <v>301</v>
      </c>
      <c r="C162" s="48">
        <v>0</v>
      </c>
      <c r="D162" s="122">
        <f t="shared" si="0"/>
        <v>0</v>
      </c>
      <c r="E162" s="45"/>
    </row>
    <row r="163" spans="1:5" x14ac:dyDescent="0.2">
      <c r="A163" s="47">
        <v>5311</v>
      </c>
      <c r="B163" s="45" t="s">
        <v>392</v>
      </c>
      <c r="C163" s="48">
        <v>0</v>
      </c>
      <c r="D163" s="122">
        <f t="shared" si="0"/>
        <v>0</v>
      </c>
      <c r="E163" s="45"/>
    </row>
    <row r="164" spans="1:5" x14ac:dyDescent="0.2">
      <c r="A164" s="47">
        <v>5312</v>
      </c>
      <c r="B164" s="45" t="s">
        <v>393</v>
      </c>
      <c r="C164" s="48">
        <v>0</v>
      </c>
      <c r="D164" s="122">
        <f t="shared" si="0"/>
        <v>0</v>
      </c>
      <c r="E164" s="45"/>
    </row>
    <row r="165" spans="1:5" x14ac:dyDescent="0.2">
      <c r="A165" s="47">
        <v>5320</v>
      </c>
      <c r="B165" s="45" t="s">
        <v>302</v>
      </c>
      <c r="C165" s="48">
        <v>0</v>
      </c>
      <c r="D165" s="122">
        <f t="shared" ref="D165:D217" si="1">C165/$C$100</f>
        <v>0</v>
      </c>
      <c r="E165" s="45"/>
    </row>
    <row r="166" spans="1:5" x14ac:dyDescent="0.2">
      <c r="A166" s="47">
        <v>5321</v>
      </c>
      <c r="B166" s="45" t="s">
        <v>394</v>
      </c>
      <c r="C166" s="48">
        <v>0</v>
      </c>
      <c r="D166" s="122">
        <f t="shared" si="1"/>
        <v>0</v>
      </c>
      <c r="E166" s="45"/>
    </row>
    <row r="167" spans="1:5" x14ac:dyDescent="0.2">
      <c r="A167" s="47">
        <v>5322</v>
      </c>
      <c r="B167" s="45" t="s">
        <v>395</v>
      </c>
      <c r="C167" s="48">
        <v>0</v>
      </c>
      <c r="D167" s="122">
        <f t="shared" si="1"/>
        <v>0</v>
      </c>
      <c r="E167" s="45"/>
    </row>
    <row r="168" spans="1:5" x14ac:dyDescent="0.2">
      <c r="A168" s="47">
        <v>5330</v>
      </c>
      <c r="B168" s="45" t="s">
        <v>303</v>
      </c>
      <c r="C168" s="48">
        <v>0</v>
      </c>
      <c r="D168" s="122">
        <f t="shared" si="1"/>
        <v>0</v>
      </c>
      <c r="E168" s="45"/>
    </row>
    <row r="169" spans="1:5" x14ac:dyDescent="0.2">
      <c r="A169" s="47">
        <v>5331</v>
      </c>
      <c r="B169" s="45" t="s">
        <v>396</v>
      </c>
      <c r="C169" s="48">
        <v>0</v>
      </c>
      <c r="D169" s="122">
        <f t="shared" si="1"/>
        <v>0</v>
      </c>
      <c r="E169" s="45"/>
    </row>
    <row r="170" spans="1:5" x14ac:dyDescent="0.2">
      <c r="A170" s="47">
        <v>5332</v>
      </c>
      <c r="B170" s="45" t="s">
        <v>397</v>
      </c>
      <c r="C170" s="48">
        <v>0</v>
      </c>
      <c r="D170" s="122">
        <f t="shared" si="1"/>
        <v>0</v>
      </c>
      <c r="E170" s="45"/>
    </row>
    <row r="171" spans="1:5" x14ac:dyDescent="0.2">
      <c r="A171" s="47">
        <v>5400</v>
      </c>
      <c r="B171" s="45" t="s">
        <v>398</v>
      </c>
      <c r="C171" s="48">
        <v>0</v>
      </c>
      <c r="D171" s="122">
        <f t="shared" si="1"/>
        <v>0</v>
      </c>
      <c r="E171" s="45"/>
    </row>
    <row r="172" spans="1:5" x14ac:dyDescent="0.2">
      <c r="A172" s="47">
        <v>5410</v>
      </c>
      <c r="B172" s="45" t="s">
        <v>399</v>
      </c>
      <c r="C172" s="48">
        <v>0</v>
      </c>
      <c r="D172" s="122">
        <f t="shared" si="1"/>
        <v>0</v>
      </c>
      <c r="E172" s="45"/>
    </row>
    <row r="173" spans="1:5" x14ac:dyDescent="0.2">
      <c r="A173" s="47">
        <v>5411</v>
      </c>
      <c r="B173" s="45" t="s">
        <v>400</v>
      </c>
      <c r="C173" s="48">
        <v>0</v>
      </c>
      <c r="D173" s="122">
        <f t="shared" si="1"/>
        <v>0</v>
      </c>
      <c r="E173" s="45"/>
    </row>
    <row r="174" spans="1:5" x14ac:dyDescent="0.2">
      <c r="A174" s="47">
        <v>5412</v>
      </c>
      <c r="B174" s="45" t="s">
        <v>401</v>
      </c>
      <c r="C174" s="48">
        <v>0</v>
      </c>
      <c r="D174" s="122">
        <f t="shared" si="1"/>
        <v>0</v>
      </c>
      <c r="E174" s="45"/>
    </row>
    <row r="175" spans="1:5" x14ac:dyDescent="0.2">
      <c r="A175" s="47">
        <v>5420</v>
      </c>
      <c r="B175" s="45" t="s">
        <v>402</v>
      </c>
      <c r="C175" s="48">
        <v>0</v>
      </c>
      <c r="D175" s="122">
        <f t="shared" si="1"/>
        <v>0</v>
      </c>
      <c r="E175" s="45"/>
    </row>
    <row r="176" spans="1:5" x14ac:dyDescent="0.2">
      <c r="A176" s="47">
        <v>5421</v>
      </c>
      <c r="B176" s="45" t="s">
        <v>403</v>
      </c>
      <c r="C176" s="48">
        <v>0</v>
      </c>
      <c r="D176" s="122">
        <f t="shared" si="1"/>
        <v>0</v>
      </c>
      <c r="E176" s="45"/>
    </row>
    <row r="177" spans="1:5" x14ac:dyDescent="0.2">
      <c r="A177" s="47">
        <v>5422</v>
      </c>
      <c r="B177" s="45" t="s">
        <v>404</v>
      </c>
      <c r="C177" s="48">
        <v>0</v>
      </c>
      <c r="D177" s="122">
        <f t="shared" si="1"/>
        <v>0</v>
      </c>
      <c r="E177" s="45"/>
    </row>
    <row r="178" spans="1:5" x14ac:dyDescent="0.2">
      <c r="A178" s="47">
        <v>5430</v>
      </c>
      <c r="B178" s="45" t="s">
        <v>405</v>
      </c>
      <c r="C178" s="48">
        <v>0</v>
      </c>
      <c r="D178" s="122">
        <f t="shared" si="1"/>
        <v>0</v>
      </c>
      <c r="E178" s="45"/>
    </row>
    <row r="179" spans="1:5" x14ac:dyDescent="0.2">
      <c r="A179" s="47">
        <v>5431</v>
      </c>
      <c r="B179" s="45" t="s">
        <v>406</v>
      </c>
      <c r="C179" s="48">
        <v>0</v>
      </c>
      <c r="D179" s="122">
        <f t="shared" si="1"/>
        <v>0</v>
      </c>
      <c r="E179" s="45"/>
    </row>
    <row r="180" spans="1:5" x14ac:dyDescent="0.2">
      <c r="A180" s="47">
        <v>5432</v>
      </c>
      <c r="B180" s="45" t="s">
        <v>407</v>
      </c>
      <c r="C180" s="48">
        <v>0</v>
      </c>
      <c r="D180" s="122">
        <f t="shared" si="1"/>
        <v>0</v>
      </c>
      <c r="E180" s="45"/>
    </row>
    <row r="181" spans="1:5" x14ac:dyDescent="0.2">
      <c r="A181" s="47">
        <v>5440</v>
      </c>
      <c r="B181" s="45" t="s">
        <v>408</v>
      </c>
      <c r="C181" s="48">
        <v>0</v>
      </c>
      <c r="D181" s="122">
        <f t="shared" si="1"/>
        <v>0</v>
      </c>
      <c r="E181" s="45"/>
    </row>
    <row r="182" spans="1:5" x14ac:dyDescent="0.2">
      <c r="A182" s="47">
        <v>5441</v>
      </c>
      <c r="B182" s="45" t="s">
        <v>408</v>
      </c>
      <c r="C182" s="48">
        <v>0</v>
      </c>
      <c r="D182" s="122">
        <f t="shared" si="1"/>
        <v>0</v>
      </c>
      <c r="E182" s="45"/>
    </row>
    <row r="183" spans="1:5" x14ac:dyDescent="0.2">
      <c r="A183" s="47">
        <v>5450</v>
      </c>
      <c r="B183" s="45" t="s">
        <v>409</v>
      </c>
      <c r="C183" s="48">
        <v>0</v>
      </c>
      <c r="D183" s="122">
        <f t="shared" si="1"/>
        <v>0</v>
      </c>
      <c r="E183" s="45"/>
    </row>
    <row r="184" spans="1:5" x14ac:dyDescent="0.2">
      <c r="A184" s="47">
        <v>5451</v>
      </c>
      <c r="B184" s="45" t="s">
        <v>410</v>
      </c>
      <c r="C184" s="48">
        <v>0</v>
      </c>
      <c r="D184" s="122">
        <f t="shared" si="1"/>
        <v>0</v>
      </c>
      <c r="E184" s="45"/>
    </row>
    <row r="185" spans="1:5" x14ac:dyDescent="0.2">
      <c r="A185" s="47">
        <v>5452</v>
      </c>
      <c r="B185" s="45" t="s">
        <v>411</v>
      </c>
      <c r="C185" s="48">
        <v>0</v>
      </c>
      <c r="D185" s="122">
        <f t="shared" si="1"/>
        <v>0</v>
      </c>
      <c r="E185" s="45"/>
    </row>
    <row r="186" spans="1:5" x14ac:dyDescent="0.2">
      <c r="A186" s="47">
        <v>5500</v>
      </c>
      <c r="B186" s="45" t="s">
        <v>412</v>
      </c>
      <c r="C186" s="48">
        <v>505202.36</v>
      </c>
      <c r="D186" s="122">
        <f t="shared" si="1"/>
        <v>2.1410639169664437E-2</v>
      </c>
      <c r="E186" s="45"/>
    </row>
    <row r="187" spans="1:5" x14ac:dyDescent="0.2">
      <c r="A187" s="47">
        <v>5510</v>
      </c>
      <c r="B187" s="45" t="s">
        <v>413</v>
      </c>
      <c r="C187" s="48">
        <v>505202.36</v>
      </c>
      <c r="D187" s="122">
        <f t="shared" si="1"/>
        <v>2.1410639169664437E-2</v>
      </c>
      <c r="E187" s="45"/>
    </row>
    <row r="188" spans="1:5" x14ac:dyDescent="0.2">
      <c r="A188" s="47">
        <v>5511</v>
      </c>
      <c r="B188" s="45" t="s">
        <v>414</v>
      </c>
      <c r="C188" s="48">
        <v>0</v>
      </c>
      <c r="D188" s="122">
        <f t="shared" si="1"/>
        <v>0</v>
      </c>
      <c r="E188" s="45"/>
    </row>
    <row r="189" spans="1:5" x14ac:dyDescent="0.2">
      <c r="A189" s="47">
        <v>5512</v>
      </c>
      <c r="B189" s="45" t="s">
        <v>415</v>
      </c>
      <c r="C189" s="48">
        <v>0</v>
      </c>
      <c r="D189" s="122">
        <f t="shared" si="1"/>
        <v>0</v>
      </c>
      <c r="E189" s="45"/>
    </row>
    <row r="190" spans="1:5" x14ac:dyDescent="0.2">
      <c r="A190" s="47">
        <v>5513</v>
      </c>
      <c r="B190" s="45" t="s">
        <v>416</v>
      </c>
      <c r="C190" s="48">
        <v>0</v>
      </c>
      <c r="D190" s="122">
        <f t="shared" si="1"/>
        <v>0</v>
      </c>
      <c r="E190" s="45"/>
    </row>
    <row r="191" spans="1:5" x14ac:dyDescent="0.2">
      <c r="A191" s="47">
        <v>5514</v>
      </c>
      <c r="B191" s="45" t="s">
        <v>417</v>
      </c>
      <c r="C191" s="48">
        <v>0</v>
      </c>
      <c r="D191" s="122">
        <f t="shared" si="1"/>
        <v>0</v>
      </c>
      <c r="E191" s="45"/>
    </row>
    <row r="192" spans="1:5" x14ac:dyDescent="0.2">
      <c r="A192" s="47">
        <v>5515</v>
      </c>
      <c r="B192" s="45" t="s">
        <v>418</v>
      </c>
      <c r="C192" s="48">
        <v>498125.62</v>
      </c>
      <c r="D192" s="122">
        <f t="shared" si="1"/>
        <v>2.1110724643062601E-2</v>
      </c>
      <c r="E192" s="45"/>
    </row>
    <row r="193" spans="1:5" x14ac:dyDescent="0.2">
      <c r="A193" s="47">
        <v>5516</v>
      </c>
      <c r="B193" s="45" t="s">
        <v>419</v>
      </c>
      <c r="C193" s="48">
        <v>0</v>
      </c>
      <c r="D193" s="122">
        <f t="shared" si="1"/>
        <v>0</v>
      </c>
      <c r="E193" s="45"/>
    </row>
    <row r="194" spans="1:5" x14ac:dyDescent="0.2">
      <c r="A194" s="47">
        <v>5517</v>
      </c>
      <c r="B194" s="45" t="s">
        <v>420</v>
      </c>
      <c r="C194" s="48">
        <v>7076.74</v>
      </c>
      <c r="D194" s="122">
        <f t="shared" si="1"/>
        <v>2.9991452660183758E-4</v>
      </c>
      <c r="E194" s="45"/>
    </row>
    <row r="195" spans="1:5" x14ac:dyDescent="0.2">
      <c r="A195" s="47">
        <v>5518</v>
      </c>
      <c r="B195" s="45" t="s">
        <v>421</v>
      </c>
      <c r="C195" s="48">
        <v>0</v>
      </c>
      <c r="D195" s="122">
        <f t="shared" si="1"/>
        <v>0</v>
      </c>
      <c r="E195" s="45"/>
    </row>
    <row r="196" spans="1:5" x14ac:dyDescent="0.2">
      <c r="A196" s="47">
        <v>5520</v>
      </c>
      <c r="B196" s="45" t="s">
        <v>422</v>
      </c>
      <c r="C196" s="48">
        <v>0</v>
      </c>
      <c r="D196" s="122">
        <f t="shared" si="1"/>
        <v>0</v>
      </c>
      <c r="E196" s="45"/>
    </row>
    <row r="197" spans="1:5" x14ac:dyDescent="0.2">
      <c r="A197" s="47">
        <v>5521</v>
      </c>
      <c r="B197" s="45" t="s">
        <v>423</v>
      </c>
      <c r="C197" s="48">
        <v>0</v>
      </c>
      <c r="D197" s="122">
        <f t="shared" si="1"/>
        <v>0</v>
      </c>
      <c r="E197" s="45"/>
    </row>
    <row r="198" spans="1:5" x14ac:dyDescent="0.2">
      <c r="A198" s="47">
        <v>5522</v>
      </c>
      <c r="B198" s="45" t="s">
        <v>424</v>
      </c>
      <c r="C198" s="48">
        <v>0</v>
      </c>
      <c r="D198" s="122">
        <f t="shared" si="1"/>
        <v>0</v>
      </c>
      <c r="E198" s="45"/>
    </row>
    <row r="199" spans="1:5" x14ac:dyDescent="0.2">
      <c r="A199" s="47">
        <v>5530</v>
      </c>
      <c r="B199" s="45" t="s">
        <v>425</v>
      </c>
      <c r="C199" s="48">
        <v>0</v>
      </c>
      <c r="D199" s="122">
        <f t="shared" si="1"/>
        <v>0</v>
      </c>
      <c r="E199" s="45"/>
    </row>
    <row r="200" spans="1:5" x14ac:dyDescent="0.2">
      <c r="A200" s="47">
        <v>5531</v>
      </c>
      <c r="B200" s="45" t="s">
        <v>426</v>
      </c>
      <c r="C200" s="48">
        <v>0</v>
      </c>
      <c r="D200" s="122">
        <f t="shared" si="1"/>
        <v>0</v>
      </c>
      <c r="E200" s="45"/>
    </row>
    <row r="201" spans="1:5" x14ac:dyDescent="0.2">
      <c r="A201" s="47">
        <v>5532</v>
      </c>
      <c r="B201" s="45" t="s">
        <v>427</v>
      </c>
      <c r="C201" s="48">
        <v>0</v>
      </c>
      <c r="D201" s="122">
        <f t="shared" si="1"/>
        <v>0</v>
      </c>
      <c r="E201" s="45"/>
    </row>
    <row r="202" spans="1:5" x14ac:dyDescent="0.2">
      <c r="A202" s="47">
        <v>5533</v>
      </c>
      <c r="B202" s="45" t="s">
        <v>428</v>
      </c>
      <c r="C202" s="48">
        <v>0</v>
      </c>
      <c r="D202" s="122">
        <f t="shared" si="1"/>
        <v>0</v>
      </c>
      <c r="E202" s="45"/>
    </row>
    <row r="203" spans="1:5" x14ac:dyDescent="0.2">
      <c r="A203" s="47">
        <v>5534</v>
      </c>
      <c r="B203" s="45" t="s">
        <v>429</v>
      </c>
      <c r="C203" s="48">
        <v>0</v>
      </c>
      <c r="D203" s="122">
        <f t="shared" si="1"/>
        <v>0</v>
      </c>
      <c r="E203" s="45"/>
    </row>
    <row r="204" spans="1:5" x14ac:dyDescent="0.2">
      <c r="A204" s="47">
        <v>5535</v>
      </c>
      <c r="B204" s="45" t="s">
        <v>430</v>
      </c>
      <c r="C204" s="48">
        <v>0</v>
      </c>
      <c r="D204" s="122">
        <f t="shared" si="1"/>
        <v>0</v>
      </c>
      <c r="E204" s="45"/>
    </row>
    <row r="205" spans="1:5" x14ac:dyDescent="0.2">
      <c r="A205" s="47">
        <v>5590</v>
      </c>
      <c r="B205" s="45" t="s">
        <v>431</v>
      </c>
      <c r="C205" s="48">
        <v>0</v>
      </c>
      <c r="D205" s="122">
        <f t="shared" si="1"/>
        <v>0</v>
      </c>
      <c r="E205" s="45"/>
    </row>
    <row r="206" spans="1:5" x14ac:dyDescent="0.2">
      <c r="A206" s="47">
        <v>5591</v>
      </c>
      <c r="B206" s="45" t="s">
        <v>432</v>
      </c>
      <c r="C206" s="48">
        <v>0</v>
      </c>
      <c r="D206" s="122">
        <f t="shared" si="1"/>
        <v>0</v>
      </c>
      <c r="E206" s="45"/>
    </row>
    <row r="207" spans="1:5" x14ac:dyDescent="0.2">
      <c r="A207" s="47">
        <v>5592</v>
      </c>
      <c r="B207" s="45" t="s">
        <v>433</v>
      </c>
      <c r="C207" s="48">
        <v>0</v>
      </c>
      <c r="D207" s="122">
        <f t="shared" si="1"/>
        <v>0</v>
      </c>
      <c r="E207" s="45"/>
    </row>
    <row r="208" spans="1:5" x14ac:dyDescent="0.2">
      <c r="A208" s="47">
        <v>5593</v>
      </c>
      <c r="B208" s="45" t="s">
        <v>434</v>
      </c>
      <c r="C208" s="48">
        <v>0</v>
      </c>
      <c r="D208" s="122">
        <f t="shared" si="1"/>
        <v>0</v>
      </c>
      <c r="E208" s="45"/>
    </row>
    <row r="209" spans="1:5" x14ac:dyDescent="0.2">
      <c r="A209" s="47">
        <v>5594</v>
      </c>
      <c r="B209" s="45" t="s">
        <v>435</v>
      </c>
      <c r="C209" s="48">
        <v>0</v>
      </c>
      <c r="D209" s="122">
        <f t="shared" si="1"/>
        <v>0</v>
      </c>
      <c r="E209" s="45"/>
    </row>
    <row r="210" spans="1:5" x14ac:dyDescent="0.2">
      <c r="A210" s="47">
        <v>5595</v>
      </c>
      <c r="B210" s="45" t="s">
        <v>436</v>
      </c>
      <c r="C210" s="48">
        <v>0</v>
      </c>
      <c r="D210" s="122">
        <f t="shared" si="1"/>
        <v>0</v>
      </c>
      <c r="E210" s="45"/>
    </row>
    <row r="211" spans="1:5" x14ac:dyDescent="0.2">
      <c r="A211" s="47">
        <v>5596</v>
      </c>
      <c r="B211" s="45" t="s">
        <v>327</v>
      </c>
      <c r="C211" s="48">
        <v>0</v>
      </c>
      <c r="D211" s="122">
        <f t="shared" si="1"/>
        <v>0</v>
      </c>
      <c r="E211" s="45"/>
    </row>
    <row r="212" spans="1:5" x14ac:dyDescent="0.2">
      <c r="A212" s="47">
        <v>5597</v>
      </c>
      <c r="B212" s="45" t="s">
        <v>437</v>
      </c>
      <c r="C212" s="48">
        <v>0</v>
      </c>
      <c r="D212" s="122">
        <f t="shared" si="1"/>
        <v>0</v>
      </c>
      <c r="E212" s="45"/>
    </row>
    <row r="213" spans="1:5" x14ac:dyDescent="0.2">
      <c r="A213" s="47">
        <v>5598</v>
      </c>
      <c r="B213" s="45" t="s">
        <v>438</v>
      </c>
      <c r="C213" s="48">
        <v>0</v>
      </c>
      <c r="D213" s="122">
        <f t="shared" si="1"/>
        <v>0</v>
      </c>
      <c r="E213" s="45"/>
    </row>
    <row r="214" spans="1:5" x14ac:dyDescent="0.2">
      <c r="A214" s="47">
        <v>5599</v>
      </c>
      <c r="B214" s="45" t="s">
        <v>439</v>
      </c>
      <c r="C214" s="48">
        <v>0</v>
      </c>
      <c r="D214" s="122">
        <f t="shared" si="1"/>
        <v>0</v>
      </c>
      <c r="E214" s="45"/>
    </row>
    <row r="215" spans="1:5" x14ac:dyDescent="0.2">
      <c r="A215" s="47">
        <v>5600</v>
      </c>
      <c r="B215" s="45" t="s">
        <v>440</v>
      </c>
      <c r="C215" s="48">
        <v>0</v>
      </c>
      <c r="D215" s="122">
        <f t="shared" si="1"/>
        <v>0</v>
      </c>
      <c r="E215" s="45"/>
    </row>
    <row r="216" spans="1:5" x14ac:dyDescent="0.2">
      <c r="A216" s="47">
        <v>5610</v>
      </c>
      <c r="B216" s="45" t="s">
        <v>441</v>
      </c>
      <c r="C216" s="48">
        <v>0</v>
      </c>
      <c r="D216" s="122">
        <f t="shared" si="1"/>
        <v>0</v>
      </c>
      <c r="E216" s="45"/>
    </row>
    <row r="217" spans="1:5" x14ac:dyDescent="0.2">
      <c r="A217" s="47">
        <v>5611</v>
      </c>
      <c r="B217" s="45" t="s">
        <v>442</v>
      </c>
      <c r="C217" s="48">
        <v>0</v>
      </c>
      <c r="D217" s="122">
        <f t="shared" si="1"/>
        <v>0</v>
      </c>
      <c r="E217" s="45"/>
    </row>
    <row r="219" spans="1:5" x14ac:dyDescent="0.2">
      <c r="A219" s="131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4:D4"/>
  </mergeCells>
  <pageMargins left="0.70866141732283472" right="0.70866141732283472" top="0.74803149606299213" bottom="0.74803149606299213" header="0.31496062992125984" footer="0.31496062992125984"/>
  <pageSetup scale="80" fitToHeight="3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91" t="s">
        <v>37</v>
      </c>
      <c r="B4" s="27" t="s">
        <v>205</v>
      </c>
    </row>
    <row r="5" spans="1:2" ht="15" customHeight="1" x14ac:dyDescent="0.2">
      <c r="A5" s="92"/>
      <c r="B5" s="27" t="s">
        <v>206</v>
      </c>
    </row>
    <row r="6" spans="1:2" ht="15" customHeight="1" x14ac:dyDescent="0.2">
      <c r="A6" s="92"/>
      <c r="B6" s="27" t="s">
        <v>443</v>
      </c>
    </row>
    <row r="7" spans="1:2" ht="15" customHeight="1" x14ac:dyDescent="0.2">
      <c r="A7" s="92"/>
      <c r="B7" s="27" t="s">
        <v>243</v>
      </c>
    </row>
    <row r="8" spans="1:2" ht="15" customHeight="1" x14ac:dyDescent="0.2">
      <c r="A8" s="92"/>
    </row>
    <row r="9" spans="1:2" ht="15" customHeight="1" x14ac:dyDescent="0.2">
      <c r="A9" s="91" t="s">
        <v>39</v>
      </c>
      <c r="B9" s="25" t="s">
        <v>444</v>
      </c>
    </row>
    <row r="10" spans="1:2" ht="15" customHeight="1" x14ac:dyDescent="0.2">
      <c r="A10" s="92"/>
      <c r="B10" s="33" t="s">
        <v>243</v>
      </c>
    </row>
    <row r="11" spans="1:2" ht="15" customHeight="1" x14ac:dyDescent="0.2">
      <c r="A11" s="92"/>
    </row>
    <row r="12" spans="1:2" ht="15" customHeight="1" x14ac:dyDescent="0.2">
      <c r="A12" s="91" t="s">
        <v>41</v>
      </c>
      <c r="B12" s="25" t="s">
        <v>444</v>
      </c>
    </row>
    <row r="13" spans="1:2" ht="20.399999999999999" x14ac:dyDescent="0.2">
      <c r="A13" s="92"/>
      <c r="B13" s="25" t="s">
        <v>445</v>
      </c>
    </row>
    <row r="14" spans="1:2" ht="15" customHeight="1" x14ac:dyDescent="0.2">
      <c r="A14" s="92"/>
      <c r="B14" s="33" t="s">
        <v>243</v>
      </c>
    </row>
    <row r="15" spans="1:2" ht="15" customHeight="1" x14ac:dyDescent="0.2">
      <c r="A15" s="92"/>
    </row>
    <row r="16" spans="1:2" ht="15" customHeight="1" x14ac:dyDescent="0.2">
      <c r="A16" s="92"/>
    </row>
    <row r="17" spans="1:2" ht="15" customHeight="1" x14ac:dyDescent="0.2">
      <c r="A17" s="91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1"/>
  <sheetViews>
    <sheetView topLeftCell="A4" workbookViewId="0">
      <selection activeCell="A33" sqref="A33"/>
    </sheetView>
  </sheetViews>
  <sheetFormatPr baseColWidth="10" defaultColWidth="9.109375" defaultRowHeight="10.199999999999999" x14ac:dyDescent="0.2"/>
  <cols>
    <col min="1" max="1" width="7.33203125" style="104" customWidth="1"/>
    <col min="2" max="2" width="35.6640625" style="104" customWidth="1"/>
    <col min="3" max="3" width="13.5546875" style="104" customWidth="1"/>
    <col min="4" max="5" width="16.88671875" style="104" customWidth="1"/>
    <col min="6" max="16384" width="9.109375" style="104"/>
  </cols>
  <sheetData>
    <row r="1" spans="1:5" ht="18.899999999999999" customHeight="1" x14ac:dyDescent="0.2">
      <c r="A1" s="169" t="str">
        <f>ESF!A1</f>
        <v>SMAPA DE SAN JOSE ITURBIDE, GTO. 2023</v>
      </c>
      <c r="B1" s="169"/>
      <c r="C1" s="169"/>
      <c r="D1" s="146" t="s">
        <v>0</v>
      </c>
      <c r="E1" s="36">
        <f>'Notas a los Edos Financieros'!D1</f>
        <v>2023</v>
      </c>
    </row>
    <row r="2" spans="1:5" ht="18.899999999999999" customHeight="1" x14ac:dyDescent="0.2">
      <c r="A2" s="169" t="s">
        <v>448</v>
      </c>
      <c r="B2" s="169"/>
      <c r="C2" s="169"/>
      <c r="D2" s="146" t="s">
        <v>2</v>
      </c>
      <c r="E2" s="36" t="str">
        <f>'Notas a los Edos Financieros'!D2</f>
        <v>Trimestral</v>
      </c>
    </row>
    <row r="3" spans="1:5" ht="18.899999999999999" customHeight="1" x14ac:dyDescent="0.2">
      <c r="A3" s="169" t="str">
        <f>ESF!A3</f>
        <v>CORRESPONDIENTE DEL 01 DE ENERO DEL 2023 AL 30 DE JUNIO DEL 2023</v>
      </c>
      <c r="B3" s="169"/>
      <c r="C3" s="169"/>
      <c r="D3" s="146" t="s">
        <v>3</v>
      </c>
      <c r="E3" s="36">
        <f>'Notas a los Edos Financieros'!D3</f>
        <v>1</v>
      </c>
    </row>
    <row r="4" spans="1:5" ht="7.2" customHeight="1" x14ac:dyDescent="0.2">
      <c r="A4" s="152"/>
      <c r="B4" s="152" t="s">
        <v>4</v>
      </c>
      <c r="C4" s="152"/>
      <c r="D4" s="146"/>
      <c r="E4" s="36"/>
    </row>
    <row r="5" spans="1:5" x14ac:dyDescent="0.2">
      <c r="A5" s="147" t="s">
        <v>65</v>
      </c>
      <c r="B5" s="148"/>
      <c r="C5" s="148"/>
      <c r="D5" s="148"/>
      <c r="E5" s="148"/>
    </row>
    <row r="7" spans="1:5" x14ac:dyDescent="0.2">
      <c r="A7" s="148" t="s">
        <v>449</v>
      </c>
      <c r="B7" s="148"/>
      <c r="C7" s="148"/>
      <c r="D7" s="148"/>
      <c r="E7" s="148"/>
    </row>
    <row r="8" spans="1:5" x14ac:dyDescent="0.2">
      <c r="A8" s="151" t="s">
        <v>67</v>
      </c>
      <c r="B8" s="151" t="s">
        <v>68</v>
      </c>
      <c r="C8" s="151" t="s">
        <v>69</v>
      </c>
      <c r="D8" s="151" t="s">
        <v>70</v>
      </c>
      <c r="E8" s="151" t="s">
        <v>181</v>
      </c>
    </row>
    <row r="9" spans="1:5" x14ac:dyDescent="0.2">
      <c r="A9" s="149">
        <v>3110</v>
      </c>
      <c r="B9" s="104" t="s">
        <v>302</v>
      </c>
      <c r="C9" s="150">
        <v>0</v>
      </c>
    </row>
    <row r="10" spans="1:5" x14ac:dyDescent="0.2">
      <c r="A10" s="149">
        <v>3120</v>
      </c>
      <c r="B10" s="104" t="s">
        <v>450</v>
      </c>
      <c r="C10" s="150">
        <v>0</v>
      </c>
    </row>
    <row r="11" spans="1:5" x14ac:dyDescent="0.2">
      <c r="A11" s="149">
        <v>3130</v>
      </c>
      <c r="B11" s="104" t="s">
        <v>451</v>
      </c>
      <c r="C11" s="150">
        <v>0</v>
      </c>
    </row>
    <row r="13" spans="1:5" x14ac:dyDescent="0.2">
      <c r="A13" s="148" t="s">
        <v>452</v>
      </c>
      <c r="B13" s="148"/>
      <c r="C13" s="148"/>
      <c r="D13" s="148"/>
      <c r="E13" s="148"/>
    </row>
    <row r="14" spans="1:5" x14ac:dyDescent="0.2">
      <c r="A14" s="151" t="s">
        <v>67</v>
      </c>
      <c r="B14" s="151" t="s">
        <v>68</v>
      </c>
      <c r="C14" s="151" t="s">
        <v>69</v>
      </c>
      <c r="D14" s="151" t="s">
        <v>453</v>
      </c>
      <c r="E14" s="151"/>
    </row>
    <row r="15" spans="1:5" x14ac:dyDescent="0.2">
      <c r="A15" s="149">
        <v>3210</v>
      </c>
      <c r="B15" s="104" t="s">
        <v>454</v>
      </c>
      <c r="C15" s="150">
        <v>6979361.54</v>
      </c>
    </row>
    <row r="16" spans="1:5" x14ac:dyDescent="0.2">
      <c r="A16" s="149">
        <v>3220</v>
      </c>
      <c r="B16" s="104" t="s">
        <v>455</v>
      </c>
      <c r="C16" s="150">
        <v>51560733.369999997</v>
      </c>
    </row>
    <row r="17" spans="1:5" x14ac:dyDescent="0.2">
      <c r="A17" s="149">
        <v>3230</v>
      </c>
      <c r="B17" s="104" t="s">
        <v>456</v>
      </c>
      <c r="C17" s="150">
        <v>0</v>
      </c>
    </row>
    <row r="18" spans="1:5" x14ac:dyDescent="0.2">
      <c r="A18" s="149">
        <v>3231</v>
      </c>
      <c r="B18" s="104" t="s">
        <v>457</v>
      </c>
      <c r="C18" s="150">
        <v>0</v>
      </c>
    </row>
    <row r="19" spans="1:5" x14ac:dyDescent="0.2">
      <c r="A19" s="149">
        <v>3232</v>
      </c>
      <c r="B19" s="104" t="s">
        <v>458</v>
      </c>
      <c r="C19" s="150">
        <v>0</v>
      </c>
    </row>
    <row r="20" spans="1:5" x14ac:dyDescent="0.2">
      <c r="A20" s="149">
        <v>3233</v>
      </c>
      <c r="B20" s="104" t="s">
        <v>459</v>
      </c>
      <c r="C20" s="150">
        <v>0</v>
      </c>
    </row>
    <row r="21" spans="1:5" x14ac:dyDescent="0.2">
      <c r="A21" s="149">
        <v>3239</v>
      </c>
      <c r="B21" s="104" t="s">
        <v>460</v>
      </c>
      <c r="C21" s="150">
        <v>0</v>
      </c>
    </row>
    <row r="22" spans="1:5" x14ac:dyDescent="0.2">
      <c r="A22" s="149">
        <v>3240</v>
      </c>
      <c r="B22" s="104" t="s">
        <v>461</v>
      </c>
      <c r="C22" s="150">
        <v>0</v>
      </c>
    </row>
    <row r="23" spans="1:5" x14ac:dyDescent="0.2">
      <c r="A23" s="149">
        <v>3241</v>
      </c>
      <c r="B23" s="104" t="s">
        <v>462</v>
      </c>
      <c r="C23" s="150">
        <v>0</v>
      </c>
    </row>
    <row r="24" spans="1:5" x14ac:dyDescent="0.2">
      <c r="A24" s="149">
        <v>3242</v>
      </c>
      <c r="B24" s="104" t="s">
        <v>463</v>
      </c>
      <c r="C24" s="150">
        <v>0</v>
      </c>
    </row>
    <row r="25" spans="1:5" x14ac:dyDescent="0.2">
      <c r="A25" s="149">
        <v>3243</v>
      </c>
      <c r="B25" s="104" t="s">
        <v>464</v>
      </c>
      <c r="C25" s="150">
        <v>0</v>
      </c>
    </row>
    <row r="26" spans="1:5" x14ac:dyDescent="0.2">
      <c r="A26" s="149">
        <v>3250</v>
      </c>
      <c r="B26" s="104" t="s">
        <v>465</v>
      </c>
      <c r="C26" s="150">
        <v>0</v>
      </c>
    </row>
    <row r="27" spans="1:5" x14ac:dyDescent="0.2">
      <c r="A27" s="149">
        <v>3251</v>
      </c>
      <c r="B27" s="104" t="s">
        <v>466</v>
      </c>
      <c r="C27" s="150">
        <v>0</v>
      </c>
    </row>
    <row r="28" spans="1:5" x14ac:dyDescent="0.2">
      <c r="A28" s="149">
        <v>3252</v>
      </c>
      <c r="B28" s="104" t="s">
        <v>467</v>
      </c>
      <c r="C28" s="150">
        <v>0</v>
      </c>
    </row>
    <row r="30" spans="1:5" x14ac:dyDescent="0.2">
      <c r="A30" s="170" t="s">
        <v>63</v>
      </c>
      <c r="B30" s="170"/>
      <c r="C30" s="170"/>
      <c r="D30" s="170"/>
      <c r="E30" s="170"/>
    </row>
    <row r="31" spans="1:5" x14ac:dyDescent="0.2">
      <c r="A31" s="170"/>
      <c r="B31" s="170"/>
      <c r="C31" s="170"/>
      <c r="D31" s="170"/>
      <c r="E31" s="17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E31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8867187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91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91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0.399999999999999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7.44140625" style="104" customWidth="1"/>
    <col min="2" max="2" width="50.109375" style="104" customWidth="1"/>
    <col min="3" max="3" width="11.77734375" style="104" customWidth="1"/>
    <col min="4" max="4" width="12.44140625" style="104" customWidth="1"/>
    <col min="5" max="5" width="9.33203125" style="104" customWidth="1"/>
    <col min="6" max="16384" width="9.109375" style="104"/>
  </cols>
  <sheetData>
    <row r="1" spans="1:5" s="153" customFormat="1" ht="18.899999999999999" customHeight="1" x14ac:dyDescent="0.3">
      <c r="A1" s="169" t="str">
        <f>ESF!A1</f>
        <v>SMAPA DE SAN JOSE ITURBIDE, GTO. 2023</v>
      </c>
      <c r="B1" s="169"/>
      <c r="C1" s="169"/>
      <c r="D1" s="146" t="s">
        <v>0</v>
      </c>
      <c r="E1" s="36">
        <f>'Notas a los Edos Financieros'!D1</f>
        <v>2023</v>
      </c>
    </row>
    <row r="2" spans="1:5" s="153" customFormat="1" ht="18.899999999999999" customHeight="1" x14ac:dyDescent="0.3">
      <c r="A2" s="169" t="s">
        <v>471</v>
      </c>
      <c r="B2" s="169"/>
      <c r="C2" s="169"/>
      <c r="D2" s="146" t="s">
        <v>2</v>
      </c>
      <c r="E2" s="36" t="str">
        <f>'Notas a los Edos Financieros'!D2</f>
        <v>Trimestral</v>
      </c>
    </row>
    <row r="3" spans="1:5" s="153" customFormat="1" ht="18.899999999999999" customHeight="1" x14ac:dyDescent="0.3">
      <c r="A3" s="169" t="str">
        <f>ESF!A3</f>
        <v>CORRESPONDIENTE DEL 01 DE ENERO DEL 2023 AL 30 DE JUNIO DEL 2023</v>
      </c>
      <c r="B3" s="169"/>
      <c r="C3" s="169"/>
      <c r="D3" s="146" t="s">
        <v>3</v>
      </c>
      <c r="E3" s="36">
        <f>'Notas a los Edos Financieros'!D3</f>
        <v>1</v>
      </c>
    </row>
    <row r="4" spans="1:5" s="153" customFormat="1" ht="8.4" customHeight="1" x14ac:dyDescent="0.3">
      <c r="A4" s="152"/>
      <c r="B4" s="152" t="s">
        <v>4</v>
      </c>
      <c r="C4" s="152"/>
      <c r="D4" s="146"/>
      <c r="E4" s="36"/>
    </row>
    <row r="5" spans="1:5" x14ac:dyDescent="0.2">
      <c r="A5" s="147" t="s">
        <v>65</v>
      </c>
      <c r="B5" s="148"/>
      <c r="C5" s="148"/>
      <c r="D5" s="148"/>
      <c r="E5" s="148"/>
    </row>
    <row r="7" spans="1:5" x14ac:dyDescent="0.2">
      <c r="A7" s="148" t="s">
        <v>472</v>
      </c>
      <c r="B7" s="148"/>
      <c r="C7" s="148"/>
      <c r="D7" s="148"/>
    </row>
    <row r="8" spans="1:5" x14ac:dyDescent="0.2">
      <c r="A8" s="151" t="s">
        <v>67</v>
      </c>
      <c r="B8" s="151" t="s">
        <v>473</v>
      </c>
      <c r="C8" s="162">
        <v>2023</v>
      </c>
      <c r="D8" s="162">
        <v>2022</v>
      </c>
    </row>
    <row r="9" spans="1:5" x14ac:dyDescent="0.2">
      <c r="A9" s="149">
        <v>1111</v>
      </c>
      <c r="B9" s="104" t="s">
        <v>474</v>
      </c>
      <c r="C9" s="150">
        <v>45000</v>
      </c>
      <c r="D9" s="150">
        <v>60132</v>
      </c>
    </row>
    <row r="10" spans="1:5" x14ac:dyDescent="0.2">
      <c r="A10" s="149">
        <v>1112</v>
      </c>
      <c r="B10" s="104" t="s">
        <v>475</v>
      </c>
      <c r="C10" s="150">
        <v>11142220.59</v>
      </c>
      <c r="D10" s="150">
        <v>9387093.7400000002</v>
      </c>
    </row>
    <row r="11" spans="1:5" x14ac:dyDescent="0.2">
      <c r="A11" s="149">
        <v>1113</v>
      </c>
      <c r="B11" s="104" t="s">
        <v>476</v>
      </c>
      <c r="C11" s="150">
        <v>0</v>
      </c>
      <c r="D11" s="150">
        <v>0</v>
      </c>
    </row>
    <row r="12" spans="1:5" x14ac:dyDescent="0.2">
      <c r="A12" s="149">
        <v>1114</v>
      </c>
      <c r="B12" s="104" t="s">
        <v>71</v>
      </c>
      <c r="C12" s="150">
        <v>0</v>
      </c>
      <c r="D12" s="150">
        <v>0</v>
      </c>
    </row>
    <row r="13" spans="1:5" x14ac:dyDescent="0.2">
      <c r="A13" s="149">
        <v>1115</v>
      </c>
      <c r="B13" s="104" t="s">
        <v>72</v>
      </c>
      <c r="C13" s="150">
        <v>0</v>
      </c>
      <c r="D13" s="150">
        <v>0</v>
      </c>
    </row>
    <row r="14" spans="1:5" x14ac:dyDescent="0.2">
      <c r="A14" s="149">
        <v>1116</v>
      </c>
      <c r="B14" s="104" t="s">
        <v>477</v>
      </c>
      <c r="C14" s="150">
        <v>0</v>
      </c>
      <c r="D14" s="150">
        <v>0</v>
      </c>
    </row>
    <row r="15" spans="1:5" x14ac:dyDescent="0.2">
      <c r="A15" s="149">
        <v>1119</v>
      </c>
      <c r="B15" s="104" t="s">
        <v>478</v>
      </c>
      <c r="C15" s="150">
        <v>0</v>
      </c>
      <c r="D15" s="150">
        <v>0</v>
      </c>
    </row>
    <row r="16" spans="1:5" x14ac:dyDescent="0.2">
      <c r="A16" s="154">
        <v>1110</v>
      </c>
      <c r="B16" s="155" t="s">
        <v>479</v>
      </c>
      <c r="C16" s="156">
        <f>SUM(C9:C15)</f>
        <v>11187220.59</v>
      </c>
      <c r="D16" s="156">
        <f>SUM(D9:D15)</f>
        <v>9447225.7400000002</v>
      </c>
    </row>
    <row r="19" spans="1:4" x14ac:dyDescent="0.2">
      <c r="A19" s="148" t="s">
        <v>480</v>
      </c>
      <c r="B19" s="148"/>
      <c r="C19" s="148"/>
      <c r="D19" s="148"/>
    </row>
    <row r="20" spans="1:4" x14ac:dyDescent="0.2">
      <c r="A20" s="151" t="s">
        <v>67</v>
      </c>
      <c r="B20" s="151" t="s">
        <v>473</v>
      </c>
      <c r="C20" s="162" t="s">
        <v>481</v>
      </c>
      <c r="D20" s="162" t="s">
        <v>482</v>
      </c>
    </row>
    <row r="21" spans="1:4" x14ac:dyDescent="0.2">
      <c r="A21" s="154">
        <v>1230</v>
      </c>
      <c r="B21" s="105" t="s">
        <v>120</v>
      </c>
      <c r="C21" s="156">
        <f>SUM(C22:C28)</f>
        <v>851162.61</v>
      </c>
      <c r="D21" s="156">
        <f>SUM(D22:D28)</f>
        <v>103294.13</v>
      </c>
    </row>
    <row r="22" spans="1:4" x14ac:dyDescent="0.2">
      <c r="A22" s="149">
        <v>1231</v>
      </c>
      <c r="B22" s="104" t="s">
        <v>121</v>
      </c>
      <c r="C22" s="150">
        <v>0</v>
      </c>
      <c r="D22" s="150">
        <v>0</v>
      </c>
    </row>
    <row r="23" spans="1:4" x14ac:dyDescent="0.2">
      <c r="A23" s="149">
        <v>1232</v>
      </c>
      <c r="B23" s="104" t="s">
        <v>122</v>
      </c>
      <c r="C23" s="150">
        <v>0</v>
      </c>
      <c r="D23" s="150">
        <v>0</v>
      </c>
    </row>
    <row r="24" spans="1:4" x14ac:dyDescent="0.2">
      <c r="A24" s="149">
        <v>1233</v>
      </c>
      <c r="B24" s="104" t="s">
        <v>123</v>
      </c>
      <c r="C24" s="150">
        <v>0</v>
      </c>
      <c r="D24" s="150">
        <v>0</v>
      </c>
    </row>
    <row r="25" spans="1:4" x14ac:dyDescent="0.2">
      <c r="A25" s="149">
        <v>1234</v>
      </c>
      <c r="B25" s="104" t="s">
        <v>124</v>
      </c>
      <c r="C25" s="150">
        <v>851162.61</v>
      </c>
      <c r="D25" s="150">
        <v>103294.13</v>
      </c>
    </row>
    <row r="26" spans="1:4" x14ac:dyDescent="0.2">
      <c r="A26" s="149">
        <v>1235</v>
      </c>
      <c r="B26" s="104" t="s">
        <v>125</v>
      </c>
      <c r="C26" s="150">
        <v>0</v>
      </c>
      <c r="D26" s="150">
        <v>0</v>
      </c>
    </row>
    <row r="27" spans="1:4" x14ac:dyDescent="0.2">
      <c r="A27" s="149">
        <v>1236</v>
      </c>
      <c r="B27" s="104" t="s">
        <v>126</v>
      </c>
      <c r="C27" s="150">
        <v>0</v>
      </c>
      <c r="D27" s="150">
        <v>0</v>
      </c>
    </row>
    <row r="28" spans="1:4" x14ac:dyDescent="0.2">
      <c r="A28" s="149">
        <v>1239</v>
      </c>
      <c r="B28" s="104" t="s">
        <v>127</v>
      </c>
      <c r="C28" s="150">
        <v>0</v>
      </c>
      <c r="D28" s="150">
        <v>0</v>
      </c>
    </row>
    <row r="29" spans="1:4" x14ac:dyDescent="0.2">
      <c r="A29" s="154">
        <v>1240</v>
      </c>
      <c r="B29" s="105" t="s">
        <v>128</v>
      </c>
      <c r="C29" s="156">
        <f>SUM(C30:C37)</f>
        <v>13724731.890000001</v>
      </c>
      <c r="D29" s="156">
        <f>SUM(D30:D37)</f>
        <v>3285373.66</v>
      </c>
    </row>
    <row r="30" spans="1:4" x14ac:dyDescent="0.2">
      <c r="A30" s="149">
        <v>1241</v>
      </c>
      <c r="B30" s="104" t="s">
        <v>129</v>
      </c>
      <c r="C30" s="150">
        <v>1804222.22</v>
      </c>
      <c r="D30" s="150">
        <v>232254.24</v>
      </c>
    </row>
    <row r="31" spans="1:4" x14ac:dyDescent="0.2">
      <c r="A31" s="149">
        <v>1242</v>
      </c>
      <c r="B31" s="104" t="s">
        <v>130</v>
      </c>
      <c r="C31" s="150">
        <v>0</v>
      </c>
      <c r="D31" s="150">
        <v>0</v>
      </c>
    </row>
    <row r="32" spans="1:4" x14ac:dyDescent="0.2">
      <c r="A32" s="149">
        <v>1243</v>
      </c>
      <c r="B32" s="104" t="s">
        <v>131</v>
      </c>
      <c r="C32" s="150">
        <v>0</v>
      </c>
      <c r="D32" s="150">
        <v>0</v>
      </c>
    </row>
    <row r="33" spans="1:6" x14ac:dyDescent="0.2">
      <c r="A33" s="149">
        <v>1244</v>
      </c>
      <c r="B33" s="104" t="s">
        <v>132</v>
      </c>
      <c r="C33" s="150">
        <v>4872286.76</v>
      </c>
      <c r="D33" s="150">
        <v>860672.42</v>
      </c>
    </row>
    <row r="34" spans="1:6" x14ac:dyDescent="0.2">
      <c r="A34" s="149">
        <v>1245</v>
      </c>
      <c r="B34" s="104" t="s">
        <v>133</v>
      </c>
      <c r="C34" s="150">
        <v>0</v>
      </c>
      <c r="D34" s="150">
        <v>0</v>
      </c>
    </row>
    <row r="35" spans="1:6" x14ac:dyDescent="0.2">
      <c r="A35" s="149">
        <v>1246</v>
      </c>
      <c r="B35" s="104" t="s">
        <v>134</v>
      </c>
      <c r="C35" s="150">
        <v>7048222.9100000001</v>
      </c>
      <c r="D35" s="150">
        <v>2192447</v>
      </c>
    </row>
    <row r="36" spans="1:6" x14ac:dyDescent="0.2">
      <c r="A36" s="149">
        <v>1247</v>
      </c>
      <c r="B36" s="104" t="s">
        <v>135</v>
      </c>
      <c r="C36" s="150">
        <v>0</v>
      </c>
      <c r="D36" s="150">
        <v>0</v>
      </c>
    </row>
    <row r="37" spans="1:6" x14ac:dyDescent="0.2">
      <c r="A37" s="149">
        <v>1248</v>
      </c>
      <c r="B37" s="104" t="s">
        <v>136</v>
      </c>
      <c r="C37" s="150">
        <v>0</v>
      </c>
      <c r="D37" s="150">
        <v>0</v>
      </c>
    </row>
    <row r="38" spans="1:6" x14ac:dyDescent="0.2">
      <c r="A38" s="154">
        <v>1250</v>
      </c>
      <c r="B38" s="105" t="s">
        <v>140</v>
      </c>
      <c r="C38" s="156">
        <f>SUM(C39:C43)</f>
        <v>887413.8</v>
      </c>
      <c r="D38" s="156">
        <f>SUM(D39:D43)</f>
        <v>0</v>
      </c>
    </row>
    <row r="39" spans="1:6" x14ac:dyDescent="0.2">
      <c r="A39" s="149">
        <v>1251</v>
      </c>
      <c r="B39" s="104" t="s">
        <v>141</v>
      </c>
      <c r="C39" s="150">
        <v>887413.8</v>
      </c>
      <c r="D39" s="150">
        <v>0</v>
      </c>
    </row>
    <row r="40" spans="1:6" x14ac:dyDescent="0.2">
      <c r="A40" s="149">
        <v>1252</v>
      </c>
      <c r="B40" s="104" t="s">
        <v>142</v>
      </c>
      <c r="C40" s="150">
        <v>0</v>
      </c>
      <c r="D40" s="150">
        <v>0</v>
      </c>
    </row>
    <row r="41" spans="1:6" x14ac:dyDescent="0.2">
      <c r="A41" s="149">
        <v>1253</v>
      </c>
      <c r="B41" s="104" t="s">
        <v>143</v>
      </c>
      <c r="C41" s="150">
        <v>0</v>
      </c>
      <c r="D41" s="150">
        <v>0</v>
      </c>
    </row>
    <row r="42" spans="1:6" x14ac:dyDescent="0.2">
      <c r="A42" s="149">
        <v>1254</v>
      </c>
      <c r="B42" s="104" t="s">
        <v>144</v>
      </c>
      <c r="C42" s="150">
        <v>0</v>
      </c>
      <c r="D42" s="150">
        <v>0</v>
      </c>
    </row>
    <row r="43" spans="1:6" x14ac:dyDescent="0.2">
      <c r="A43" s="149">
        <v>1259</v>
      </c>
      <c r="B43" s="104" t="s">
        <v>145</v>
      </c>
      <c r="C43" s="150">
        <v>0</v>
      </c>
      <c r="D43" s="150">
        <v>0</v>
      </c>
    </row>
    <row r="44" spans="1:6" x14ac:dyDescent="0.2">
      <c r="A44" s="149"/>
      <c r="B44" s="155" t="s">
        <v>483</v>
      </c>
      <c r="C44" s="156">
        <f>C21+C29+C38</f>
        <v>15463308.300000001</v>
      </c>
      <c r="D44" s="156">
        <f>D21+D29+D38</f>
        <v>3388667.79</v>
      </c>
    </row>
    <row r="46" spans="1:6" ht="14.4" x14ac:dyDescent="0.3">
      <c r="A46" s="148" t="s">
        <v>484</v>
      </c>
      <c r="B46" s="148"/>
      <c r="C46" s="148"/>
      <c r="D46" s="148"/>
      <c r="F46" s="157"/>
    </row>
    <row r="47" spans="1:6" ht="14.4" x14ac:dyDescent="0.3">
      <c r="A47" s="151" t="s">
        <v>67</v>
      </c>
      <c r="B47" s="151" t="s">
        <v>473</v>
      </c>
      <c r="C47" s="162">
        <v>2023</v>
      </c>
      <c r="D47" s="162">
        <v>2022</v>
      </c>
      <c r="F47" s="157"/>
    </row>
    <row r="48" spans="1:6" ht="9.9" customHeight="1" x14ac:dyDescent="0.3">
      <c r="A48" s="154">
        <v>3210</v>
      </c>
      <c r="B48" s="105" t="s">
        <v>485</v>
      </c>
      <c r="C48" s="156">
        <v>6979361.54</v>
      </c>
      <c r="D48" s="156">
        <v>3323639.78</v>
      </c>
      <c r="E48" s="158"/>
      <c r="F48" s="157"/>
    </row>
    <row r="49" spans="1:6" ht="9.9" customHeight="1" x14ac:dyDescent="0.3">
      <c r="A49" s="149"/>
      <c r="B49" s="155" t="s">
        <v>486</v>
      </c>
      <c r="C49" s="156">
        <f>C50+C62+C90+C93</f>
        <v>505202.36</v>
      </c>
      <c r="D49" s="156">
        <f>D50+D62+D90+D93</f>
        <v>208719.17</v>
      </c>
      <c r="F49" s="157"/>
    </row>
    <row r="50" spans="1:6" ht="9.9" customHeight="1" x14ac:dyDescent="0.3">
      <c r="A50" s="154">
        <v>5400</v>
      </c>
      <c r="B50" s="105" t="s">
        <v>398</v>
      </c>
      <c r="C50" s="156">
        <f>C51+C53+C55+C57+C59</f>
        <v>0</v>
      </c>
      <c r="D50" s="156">
        <f>D51+D53+D55+D57+D59</f>
        <v>0</v>
      </c>
      <c r="F50" s="157"/>
    </row>
    <row r="51" spans="1:6" ht="9.9" customHeight="1" x14ac:dyDescent="0.3">
      <c r="A51" s="149">
        <v>5410</v>
      </c>
      <c r="B51" s="104" t="s">
        <v>487</v>
      </c>
      <c r="C51" s="150">
        <f>C52</f>
        <v>0</v>
      </c>
      <c r="D51" s="150">
        <f>D52</f>
        <v>0</v>
      </c>
      <c r="F51" s="157"/>
    </row>
    <row r="52" spans="1:6" ht="9.9" customHeight="1" x14ac:dyDescent="0.3">
      <c r="A52" s="149">
        <v>5411</v>
      </c>
      <c r="B52" s="104" t="s">
        <v>400</v>
      </c>
      <c r="C52" s="150">
        <v>0</v>
      </c>
      <c r="D52" s="150">
        <v>0</v>
      </c>
      <c r="F52" s="157"/>
    </row>
    <row r="53" spans="1:6" ht="9.9" customHeight="1" x14ac:dyDescent="0.3">
      <c r="A53" s="149">
        <v>5420</v>
      </c>
      <c r="B53" s="104" t="s">
        <v>488</v>
      </c>
      <c r="C53" s="150">
        <f>C54</f>
        <v>0</v>
      </c>
      <c r="D53" s="150">
        <f>D54</f>
        <v>0</v>
      </c>
      <c r="F53" s="157"/>
    </row>
    <row r="54" spans="1:6" ht="9.9" customHeight="1" x14ac:dyDescent="0.3">
      <c r="A54" s="149">
        <v>5421</v>
      </c>
      <c r="B54" s="104" t="s">
        <v>403</v>
      </c>
      <c r="C54" s="150">
        <v>0</v>
      </c>
      <c r="D54" s="150">
        <v>0</v>
      </c>
      <c r="F54" s="157"/>
    </row>
    <row r="55" spans="1:6" ht="9.9" customHeight="1" x14ac:dyDescent="0.3">
      <c r="A55" s="149">
        <v>5430</v>
      </c>
      <c r="B55" s="104" t="s">
        <v>489</v>
      </c>
      <c r="C55" s="150">
        <f>C56</f>
        <v>0</v>
      </c>
      <c r="D55" s="150">
        <f>D56</f>
        <v>0</v>
      </c>
      <c r="F55" s="157"/>
    </row>
    <row r="56" spans="1:6" ht="9.9" customHeight="1" x14ac:dyDescent="0.3">
      <c r="A56" s="149">
        <v>5431</v>
      </c>
      <c r="B56" s="104" t="s">
        <v>406</v>
      </c>
      <c r="C56" s="150">
        <v>0</v>
      </c>
      <c r="D56" s="150">
        <v>0</v>
      </c>
      <c r="F56" s="157"/>
    </row>
    <row r="57" spans="1:6" ht="9.9" customHeight="1" x14ac:dyDescent="0.3">
      <c r="A57" s="149">
        <v>5440</v>
      </c>
      <c r="B57" s="104" t="s">
        <v>490</v>
      </c>
      <c r="C57" s="150">
        <f>C58</f>
        <v>0</v>
      </c>
      <c r="D57" s="150">
        <f>D58</f>
        <v>0</v>
      </c>
      <c r="F57" s="157"/>
    </row>
    <row r="58" spans="1:6" ht="9.9" customHeight="1" x14ac:dyDescent="0.3">
      <c r="A58" s="149">
        <v>5441</v>
      </c>
      <c r="B58" s="104" t="s">
        <v>490</v>
      </c>
      <c r="C58" s="150">
        <v>0</v>
      </c>
      <c r="D58" s="150">
        <v>0</v>
      </c>
      <c r="F58" s="157"/>
    </row>
    <row r="59" spans="1:6" ht="9.9" customHeight="1" x14ac:dyDescent="0.3">
      <c r="A59" s="149">
        <v>5450</v>
      </c>
      <c r="B59" s="104" t="s">
        <v>491</v>
      </c>
      <c r="C59" s="150">
        <f>C60+C61</f>
        <v>0</v>
      </c>
      <c r="D59" s="150">
        <f>D60+D61</f>
        <v>0</v>
      </c>
      <c r="F59" s="157"/>
    </row>
    <row r="60" spans="1:6" ht="9.9" customHeight="1" x14ac:dyDescent="0.3">
      <c r="A60" s="149">
        <v>5451</v>
      </c>
      <c r="B60" s="104" t="s">
        <v>410</v>
      </c>
      <c r="C60" s="150">
        <v>0</v>
      </c>
      <c r="D60" s="150">
        <v>0</v>
      </c>
      <c r="F60" s="157"/>
    </row>
    <row r="61" spans="1:6" ht="9.9" customHeight="1" x14ac:dyDescent="0.3">
      <c r="A61" s="149">
        <v>5452</v>
      </c>
      <c r="B61" s="104" t="s">
        <v>411</v>
      </c>
      <c r="C61" s="150">
        <v>0</v>
      </c>
      <c r="D61" s="150">
        <v>0</v>
      </c>
      <c r="F61" s="157"/>
    </row>
    <row r="62" spans="1:6" ht="9.9" customHeight="1" x14ac:dyDescent="0.3">
      <c r="A62" s="154">
        <v>5500</v>
      </c>
      <c r="B62" s="105" t="s">
        <v>412</v>
      </c>
      <c r="C62" s="156">
        <f>C63+C72+C75+C81</f>
        <v>505202.36</v>
      </c>
      <c r="D62" s="156">
        <f>D63+D72+D75+D81</f>
        <v>208719.17</v>
      </c>
      <c r="F62" s="157"/>
    </row>
    <row r="63" spans="1:6" ht="9.9" customHeight="1" x14ac:dyDescent="0.3">
      <c r="A63" s="154">
        <v>5510</v>
      </c>
      <c r="B63" s="105" t="s">
        <v>413</v>
      </c>
      <c r="C63" s="156">
        <f>SUM(C64:C71)</f>
        <v>505202.36</v>
      </c>
      <c r="D63" s="156">
        <f>SUM(D64:D71)</f>
        <v>208719.17</v>
      </c>
      <c r="F63" s="157"/>
    </row>
    <row r="64" spans="1:6" ht="9.9" customHeight="1" x14ac:dyDescent="0.3">
      <c r="A64" s="149">
        <v>5511</v>
      </c>
      <c r="B64" s="104" t="s">
        <v>414</v>
      </c>
      <c r="C64" s="150">
        <v>0</v>
      </c>
      <c r="D64" s="150">
        <v>0</v>
      </c>
      <c r="F64" s="157"/>
    </row>
    <row r="65" spans="1:6" ht="9.9" customHeight="1" x14ac:dyDescent="0.3">
      <c r="A65" s="149">
        <v>5512</v>
      </c>
      <c r="B65" s="104" t="s">
        <v>415</v>
      </c>
      <c r="C65" s="150">
        <v>0</v>
      </c>
      <c r="D65" s="150">
        <v>0</v>
      </c>
      <c r="F65" s="157"/>
    </row>
    <row r="66" spans="1:6" ht="9.9" customHeight="1" x14ac:dyDescent="0.3">
      <c r="A66" s="149">
        <v>5513</v>
      </c>
      <c r="B66" s="104" t="s">
        <v>416</v>
      </c>
      <c r="C66" s="150">
        <v>0</v>
      </c>
      <c r="D66" s="150">
        <v>0</v>
      </c>
      <c r="F66" s="157"/>
    </row>
    <row r="67" spans="1:6" ht="9.9" customHeight="1" x14ac:dyDescent="0.3">
      <c r="A67" s="149">
        <v>5514</v>
      </c>
      <c r="B67" s="104" t="s">
        <v>417</v>
      </c>
      <c r="C67" s="150">
        <v>0</v>
      </c>
      <c r="D67" s="150">
        <v>0</v>
      </c>
      <c r="F67" s="157"/>
    </row>
    <row r="68" spans="1:6" ht="9.9" customHeight="1" x14ac:dyDescent="0.3">
      <c r="A68" s="149">
        <v>5515</v>
      </c>
      <c r="B68" s="104" t="s">
        <v>418</v>
      </c>
      <c r="C68" s="150">
        <v>498125.62</v>
      </c>
      <c r="D68" s="150">
        <v>208719.17</v>
      </c>
      <c r="F68" s="157"/>
    </row>
    <row r="69" spans="1:6" ht="9.9" customHeight="1" x14ac:dyDescent="0.3">
      <c r="A69" s="149">
        <v>5516</v>
      </c>
      <c r="B69" s="104" t="s">
        <v>419</v>
      </c>
      <c r="C69" s="150">
        <v>0</v>
      </c>
      <c r="D69" s="150">
        <v>0</v>
      </c>
      <c r="F69" s="157"/>
    </row>
    <row r="70" spans="1:6" ht="9.9" customHeight="1" x14ac:dyDescent="0.3">
      <c r="A70" s="149">
        <v>5517</v>
      </c>
      <c r="B70" s="104" t="s">
        <v>420</v>
      </c>
      <c r="C70" s="150">
        <v>7076.74</v>
      </c>
      <c r="D70" s="150">
        <v>0</v>
      </c>
      <c r="F70" s="157"/>
    </row>
    <row r="71" spans="1:6" ht="9.9" customHeight="1" x14ac:dyDescent="0.3">
      <c r="A71" s="149">
        <v>5518</v>
      </c>
      <c r="B71" s="104" t="s">
        <v>421</v>
      </c>
      <c r="C71" s="150">
        <v>0</v>
      </c>
      <c r="D71" s="150">
        <v>0</v>
      </c>
      <c r="F71" s="157"/>
    </row>
    <row r="72" spans="1:6" ht="9.9" customHeight="1" x14ac:dyDescent="0.3">
      <c r="A72" s="154">
        <v>5520</v>
      </c>
      <c r="B72" s="105" t="s">
        <v>422</v>
      </c>
      <c r="C72" s="156">
        <f>C73+C74</f>
        <v>0</v>
      </c>
      <c r="D72" s="156">
        <f>D73+D74</f>
        <v>0</v>
      </c>
      <c r="F72" s="157"/>
    </row>
    <row r="73" spans="1:6" ht="9.9" customHeight="1" x14ac:dyDescent="0.3">
      <c r="A73" s="149">
        <v>5521</v>
      </c>
      <c r="B73" s="104" t="s">
        <v>423</v>
      </c>
      <c r="C73" s="150">
        <v>0</v>
      </c>
      <c r="D73" s="150">
        <v>0</v>
      </c>
      <c r="F73" s="157"/>
    </row>
    <row r="74" spans="1:6" ht="9.9" customHeight="1" x14ac:dyDescent="0.3">
      <c r="A74" s="149">
        <v>5522</v>
      </c>
      <c r="B74" s="104" t="s">
        <v>424</v>
      </c>
      <c r="C74" s="150">
        <v>0</v>
      </c>
      <c r="D74" s="150">
        <v>0</v>
      </c>
      <c r="F74" s="157"/>
    </row>
    <row r="75" spans="1:6" ht="9.9" customHeight="1" x14ac:dyDescent="0.3">
      <c r="A75" s="154">
        <v>5530</v>
      </c>
      <c r="B75" s="105" t="s">
        <v>425</v>
      </c>
      <c r="C75" s="156">
        <f>SUM(C76:C80)</f>
        <v>0</v>
      </c>
      <c r="D75" s="156">
        <f>SUM(D76:D80)</f>
        <v>0</v>
      </c>
      <c r="F75" s="157"/>
    </row>
    <row r="76" spans="1:6" ht="9.9" customHeight="1" x14ac:dyDescent="0.3">
      <c r="A76" s="149">
        <v>5531</v>
      </c>
      <c r="B76" s="104" t="s">
        <v>426</v>
      </c>
      <c r="C76" s="150">
        <v>0</v>
      </c>
      <c r="D76" s="150">
        <v>0</v>
      </c>
      <c r="F76" s="157"/>
    </row>
    <row r="77" spans="1:6" ht="9.9" customHeight="1" x14ac:dyDescent="0.3">
      <c r="A77" s="149">
        <v>5532</v>
      </c>
      <c r="B77" s="104" t="s">
        <v>427</v>
      </c>
      <c r="C77" s="150">
        <v>0</v>
      </c>
      <c r="D77" s="150">
        <v>0</v>
      </c>
      <c r="F77" s="157"/>
    </row>
    <row r="78" spans="1:6" ht="9.9" customHeight="1" x14ac:dyDescent="0.3">
      <c r="A78" s="149">
        <v>5533</v>
      </c>
      <c r="B78" s="104" t="s">
        <v>428</v>
      </c>
      <c r="C78" s="150">
        <v>0</v>
      </c>
      <c r="D78" s="150">
        <v>0</v>
      </c>
      <c r="F78" s="157"/>
    </row>
    <row r="79" spans="1:6" ht="9.9" customHeight="1" x14ac:dyDescent="0.3">
      <c r="A79" s="149">
        <v>5534</v>
      </c>
      <c r="B79" s="104" t="s">
        <v>429</v>
      </c>
      <c r="C79" s="150">
        <v>0</v>
      </c>
      <c r="D79" s="150">
        <v>0</v>
      </c>
      <c r="F79" s="157"/>
    </row>
    <row r="80" spans="1:6" ht="9.9" customHeight="1" x14ac:dyDescent="0.3">
      <c r="A80" s="149">
        <v>5535</v>
      </c>
      <c r="B80" s="104" t="s">
        <v>430</v>
      </c>
      <c r="C80" s="150">
        <v>0</v>
      </c>
      <c r="D80" s="150">
        <v>0</v>
      </c>
      <c r="F80" s="157"/>
    </row>
    <row r="81" spans="1:6" ht="9.9" customHeight="1" x14ac:dyDescent="0.3">
      <c r="A81" s="154">
        <v>5590</v>
      </c>
      <c r="B81" s="105" t="s">
        <v>431</v>
      </c>
      <c r="C81" s="156">
        <f>SUM(C82:C89)</f>
        <v>0</v>
      </c>
      <c r="D81" s="156">
        <f>SUM(D82:D89)</f>
        <v>0</v>
      </c>
      <c r="F81" s="157"/>
    </row>
    <row r="82" spans="1:6" ht="9.9" customHeight="1" x14ac:dyDescent="0.3">
      <c r="A82" s="149">
        <v>5591</v>
      </c>
      <c r="B82" s="104" t="s">
        <v>432</v>
      </c>
      <c r="C82" s="150">
        <v>0</v>
      </c>
      <c r="D82" s="150">
        <v>0</v>
      </c>
      <c r="F82" s="157"/>
    </row>
    <row r="83" spans="1:6" ht="9.9" customHeight="1" x14ac:dyDescent="0.3">
      <c r="A83" s="149">
        <v>5592</v>
      </c>
      <c r="B83" s="104" t="s">
        <v>433</v>
      </c>
      <c r="C83" s="150">
        <v>0</v>
      </c>
      <c r="D83" s="150">
        <v>0</v>
      </c>
      <c r="F83" s="157"/>
    </row>
    <row r="84" spans="1:6" ht="9.9" customHeight="1" x14ac:dyDescent="0.3">
      <c r="A84" s="149">
        <v>5593</v>
      </c>
      <c r="B84" s="104" t="s">
        <v>434</v>
      </c>
      <c r="C84" s="150">
        <v>0</v>
      </c>
      <c r="D84" s="150">
        <v>0</v>
      </c>
      <c r="F84" s="157"/>
    </row>
    <row r="85" spans="1:6" ht="9.9" customHeight="1" x14ac:dyDescent="0.3">
      <c r="A85" s="149">
        <v>5594</v>
      </c>
      <c r="B85" s="104" t="s">
        <v>492</v>
      </c>
      <c r="C85" s="150">
        <v>0</v>
      </c>
      <c r="D85" s="150">
        <v>0</v>
      </c>
      <c r="F85" s="157"/>
    </row>
    <row r="86" spans="1:6" ht="9.9" customHeight="1" x14ac:dyDescent="0.3">
      <c r="A86" s="149">
        <v>5595</v>
      </c>
      <c r="B86" s="104" t="s">
        <v>436</v>
      </c>
      <c r="C86" s="150">
        <v>0</v>
      </c>
      <c r="D86" s="150">
        <v>0</v>
      </c>
      <c r="F86" s="157"/>
    </row>
    <row r="87" spans="1:6" ht="9.9" customHeight="1" x14ac:dyDescent="0.3">
      <c r="A87" s="149">
        <v>5596</v>
      </c>
      <c r="B87" s="104" t="s">
        <v>327</v>
      </c>
      <c r="C87" s="150">
        <v>0</v>
      </c>
      <c r="D87" s="150">
        <v>0</v>
      </c>
      <c r="F87" s="157"/>
    </row>
    <row r="88" spans="1:6" ht="9.9" customHeight="1" x14ac:dyDescent="0.3">
      <c r="A88" s="149">
        <v>5597</v>
      </c>
      <c r="B88" s="104" t="s">
        <v>437</v>
      </c>
      <c r="C88" s="150">
        <v>0</v>
      </c>
      <c r="D88" s="150">
        <v>0</v>
      </c>
      <c r="F88" s="157"/>
    </row>
    <row r="89" spans="1:6" ht="9.9" customHeight="1" x14ac:dyDescent="0.3">
      <c r="A89" s="149">
        <v>5599</v>
      </c>
      <c r="B89" s="104" t="s">
        <v>439</v>
      </c>
      <c r="C89" s="150">
        <v>0</v>
      </c>
      <c r="D89" s="150">
        <v>0</v>
      </c>
      <c r="F89" s="157"/>
    </row>
    <row r="90" spans="1:6" ht="9.9" customHeight="1" x14ac:dyDescent="0.3">
      <c r="A90" s="154">
        <v>5600</v>
      </c>
      <c r="B90" s="105" t="s">
        <v>440</v>
      </c>
      <c r="C90" s="156">
        <f>C91</f>
        <v>0</v>
      </c>
      <c r="D90" s="156">
        <f>D91</f>
        <v>0</v>
      </c>
      <c r="F90" s="157"/>
    </row>
    <row r="91" spans="1:6" ht="9.9" customHeight="1" x14ac:dyDescent="0.3">
      <c r="A91" s="154">
        <v>5610</v>
      </c>
      <c r="B91" s="105" t="s">
        <v>441</v>
      </c>
      <c r="C91" s="156">
        <f>C92</f>
        <v>0</v>
      </c>
      <c r="D91" s="156">
        <f>D92</f>
        <v>0</v>
      </c>
      <c r="F91" s="157"/>
    </row>
    <row r="92" spans="1:6" ht="9.9" customHeight="1" x14ac:dyDescent="0.3">
      <c r="A92" s="149">
        <v>5611</v>
      </c>
      <c r="B92" s="104" t="s">
        <v>442</v>
      </c>
      <c r="C92" s="150">
        <v>0</v>
      </c>
      <c r="D92" s="150">
        <v>0</v>
      </c>
      <c r="F92" s="157"/>
    </row>
    <row r="93" spans="1:6" ht="9.9" customHeight="1" x14ac:dyDescent="0.3">
      <c r="A93" s="154">
        <v>2110</v>
      </c>
      <c r="B93" s="105" t="s">
        <v>493</v>
      </c>
      <c r="C93" s="156">
        <f>SUM(C94:C98)</f>
        <v>0</v>
      </c>
      <c r="D93" s="156">
        <f>SUM(D94:D98)</f>
        <v>0</v>
      </c>
      <c r="F93" s="157"/>
    </row>
    <row r="94" spans="1:6" ht="9.9" customHeight="1" x14ac:dyDescent="0.3">
      <c r="A94" s="149">
        <v>2111</v>
      </c>
      <c r="B94" s="104" t="s">
        <v>494</v>
      </c>
      <c r="C94" s="150">
        <v>0</v>
      </c>
      <c r="D94" s="150">
        <v>0</v>
      </c>
      <c r="F94" s="157"/>
    </row>
    <row r="95" spans="1:6" ht="9.9" customHeight="1" x14ac:dyDescent="0.3">
      <c r="A95" s="149">
        <v>2112</v>
      </c>
      <c r="B95" s="104" t="s">
        <v>495</v>
      </c>
      <c r="C95" s="150">
        <v>0</v>
      </c>
      <c r="D95" s="150">
        <v>0</v>
      </c>
      <c r="F95" s="157"/>
    </row>
    <row r="96" spans="1:6" ht="9.9" customHeight="1" x14ac:dyDescent="0.3">
      <c r="A96" s="149">
        <v>2112</v>
      </c>
      <c r="B96" s="104" t="s">
        <v>496</v>
      </c>
      <c r="C96" s="150">
        <v>0</v>
      </c>
      <c r="D96" s="150">
        <v>0</v>
      </c>
      <c r="F96" s="157"/>
    </row>
    <row r="97" spans="1:6" ht="9.9" customHeight="1" x14ac:dyDescent="0.3">
      <c r="A97" s="149">
        <v>2115</v>
      </c>
      <c r="B97" s="104" t="s">
        <v>497</v>
      </c>
      <c r="C97" s="150">
        <v>0</v>
      </c>
      <c r="D97" s="150">
        <v>0</v>
      </c>
      <c r="F97" s="157"/>
    </row>
    <row r="98" spans="1:6" ht="9.9" customHeight="1" x14ac:dyDescent="0.3">
      <c r="A98" s="149">
        <v>2114</v>
      </c>
      <c r="B98" s="104" t="s">
        <v>498</v>
      </c>
      <c r="C98" s="150">
        <v>0</v>
      </c>
      <c r="D98" s="150">
        <v>0</v>
      </c>
      <c r="F98" s="157"/>
    </row>
    <row r="99" spans="1:6" ht="9.9" customHeight="1" x14ac:dyDescent="0.3">
      <c r="A99" s="149"/>
      <c r="B99" s="155" t="s">
        <v>499</v>
      </c>
      <c r="C99" s="156">
        <f>C100+C122</f>
        <v>0</v>
      </c>
      <c r="D99" s="156">
        <f>D100+D122</f>
        <v>0</v>
      </c>
      <c r="F99" s="157"/>
    </row>
    <row r="100" spans="1:6" ht="9.9" customHeight="1" x14ac:dyDescent="0.2">
      <c r="A100" s="154">
        <v>4300</v>
      </c>
      <c r="B100" s="159" t="s">
        <v>42</v>
      </c>
      <c r="C100" s="156">
        <f>C101+C104+C110+C112+C114+C122</f>
        <v>0</v>
      </c>
      <c r="D100" s="156">
        <v>0</v>
      </c>
    </row>
    <row r="101" spans="1:6" ht="9.9" customHeight="1" x14ac:dyDescent="0.2">
      <c r="A101" s="154">
        <v>4310</v>
      </c>
      <c r="B101" s="159" t="s">
        <v>312</v>
      </c>
      <c r="C101" s="156">
        <f>C102+C103</f>
        <v>0</v>
      </c>
      <c r="D101" s="156">
        <f>D102+D103</f>
        <v>0</v>
      </c>
    </row>
    <row r="102" spans="1:6" ht="9.9" customHeight="1" x14ac:dyDescent="0.2">
      <c r="A102" s="149">
        <v>4311</v>
      </c>
      <c r="B102" s="160" t="s">
        <v>313</v>
      </c>
      <c r="C102" s="150">
        <v>0</v>
      </c>
      <c r="D102" s="150">
        <v>0</v>
      </c>
    </row>
    <row r="103" spans="1:6" ht="9.9" customHeight="1" x14ac:dyDescent="0.2">
      <c r="A103" s="149">
        <v>4319</v>
      </c>
      <c r="B103" s="160" t="s">
        <v>314</v>
      </c>
      <c r="C103" s="150">
        <v>0</v>
      </c>
      <c r="D103" s="150">
        <v>0</v>
      </c>
    </row>
    <row r="104" spans="1:6" ht="9.9" customHeight="1" x14ac:dyDescent="0.2">
      <c r="A104" s="154">
        <v>4320</v>
      </c>
      <c r="B104" s="159" t="s">
        <v>315</v>
      </c>
      <c r="C104" s="156">
        <f>SUM(C105:C109)</f>
        <v>0</v>
      </c>
      <c r="D104" s="156">
        <f>SUM(D105:D109)</f>
        <v>0</v>
      </c>
    </row>
    <row r="105" spans="1:6" ht="9.9" customHeight="1" x14ac:dyDescent="0.2">
      <c r="A105" s="149">
        <v>4321</v>
      </c>
      <c r="B105" s="160" t="s">
        <v>316</v>
      </c>
      <c r="C105" s="150">
        <v>0</v>
      </c>
      <c r="D105" s="150">
        <v>0</v>
      </c>
    </row>
    <row r="106" spans="1:6" ht="9.9" customHeight="1" x14ac:dyDescent="0.2">
      <c r="A106" s="149">
        <v>4322</v>
      </c>
      <c r="B106" s="160" t="s">
        <v>317</v>
      </c>
      <c r="C106" s="150">
        <v>0</v>
      </c>
      <c r="D106" s="150">
        <v>0</v>
      </c>
    </row>
    <row r="107" spans="1:6" ht="9.9" customHeight="1" x14ac:dyDescent="0.2">
      <c r="A107" s="149">
        <v>4323</v>
      </c>
      <c r="B107" s="160" t="s">
        <v>318</v>
      </c>
      <c r="C107" s="150">
        <v>0</v>
      </c>
      <c r="D107" s="150">
        <v>0</v>
      </c>
    </row>
    <row r="108" spans="1:6" ht="9.9" customHeight="1" x14ac:dyDescent="0.2">
      <c r="A108" s="149">
        <v>4324</v>
      </c>
      <c r="B108" s="160" t="s">
        <v>319</v>
      </c>
      <c r="C108" s="150">
        <v>0</v>
      </c>
      <c r="D108" s="150">
        <v>0</v>
      </c>
    </row>
    <row r="109" spans="1:6" ht="9.9" customHeight="1" x14ac:dyDescent="0.2">
      <c r="A109" s="149">
        <v>4325</v>
      </c>
      <c r="B109" s="160" t="s">
        <v>320</v>
      </c>
      <c r="C109" s="150">
        <v>0</v>
      </c>
      <c r="D109" s="150">
        <v>0</v>
      </c>
    </row>
    <row r="110" spans="1:6" ht="9.9" customHeight="1" x14ac:dyDescent="0.2">
      <c r="A110" s="154">
        <v>4330</v>
      </c>
      <c r="B110" s="159" t="s">
        <v>321</v>
      </c>
      <c r="C110" s="156">
        <f>C111</f>
        <v>0</v>
      </c>
      <c r="D110" s="156">
        <f>D111</f>
        <v>0</v>
      </c>
    </row>
    <row r="111" spans="1:6" ht="9.9" customHeight="1" x14ac:dyDescent="0.2">
      <c r="A111" s="149">
        <v>4331</v>
      </c>
      <c r="B111" s="160" t="s">
        <v>321</v>
      </c>
      <c r="C111" s="150">
        <v>0</v>
      </c>
      <c r="D111" s="150">
        <v>0</v>
      </c>
    </row>
    <row r="112" spans="1:6" ht="9.9" customHeight="1" x14ac:dyDescent="0.2">
      <c r="A112" s="154">
        <v>4340</v>
      </c>
      <c r="B112" s="159" t="s">
        <v>322</v>
      </c>
      <c r="C112" s="156">
        <f>C113</f>
        <v>0</v>
      </c>
      <c r="D112" s="156">
        <f>D113</f>
        <v>0</v>
      </c>
    </row>
    <row r="113" spans="1:6" ht="9.9" customHeight="1" x14ac:dyDescent="0.2">
      <c r="A113" s="149">
        <v>4341</v>
      </c>
      <c r="B113" s="160" t="s">
        <v>322</v>
      </c>
      <c r="C113" s="150">
        <v>0</v>
      </c>
      <c r="D113" s="150">
        <v>0</v>
      </c>
    </row>
    <row r="114" spans="1:6" ht="9.9" customHeight="1" x14ac:dyDescent="0.2">
      <c r="A114" s="154">
        <v>4390</v>
      </c>
      <c r="B114" s="159" t="s">
        <v>323</v>
      </c>
      <c r="C114" s="156">
        <f>SUM(C115:C121)</f>
        <v>0</v>
      </c>
      <c r="D114" s="156">
        <f>SUM(D115:D121)</f>
        <v>0</v>
      </c>
    </row>
    <row r="115" spans="1:6" ht="9.9" customHeight="1" x14ac:dyDescent="0.2">
      <c r="A115" s="149">
        <v>4392</v>
      </c>
      <c r="B115" s="160" t="s">
        <v>324</v>
      </c>
      <c r="C115" s="150">
        <v>0</v>
      </c>
      <c r="D115" s="150">
        <v>0</v>
      </c>
    </row>
    <row r="116" spans="1:6" ht="9.9" customHeight="1" x14ac:dyDescent="0.2">
      <c r="A116" s="149">
        <v>4393</v>
      </c>
      <c r="B116" s="160" t="s">
        <v>325</v>
      </c>
      <c r="C116" s="150">
        <v>0</v>
      </c>
      <c r="D116" s="150">
        <v>0</v>
      </c>
    </row>
    <row r="117" spans="1:6" ht="9.9" customHeight="1" x14ac:dyDescent="0.2">
      <c r="A117" s="149">
        <v>4394</v>
      </c>
      <c r="B117" s="160" t="s">
        <v>326</v>
      </c>
      <c r="C117" s="150">
        <v>0</v>
      </c>
      <c r="D117" s="150">
        <v>0</v>
      </c>
    </row>
    <row r="118" spans="1:6" ht="9.9" customHeight="1" x14ac:dyDescent="0.2">
      <c r="A118" s="149">
        <v>4395</v>
      </c>
      <c r="B118" s="160" t="s">
        <v>327</v>
      </c>
      <c r="C118" s="150">
        <v>0</v>
      </c>
      <c r="D118" s="150">
        <v>0</v>
      </c>
    </row>
    <row r="119" spans="1:6" ht="9.9" customHeight="1" x14ac:dyDescent="0.2">
      <c r="A119" s="149">
        <v>4396</v>
      </c>
      <c r="B119" s="160" t="s">
        <v>328</v>
      </c>
      <c r="C119" s="150">
        <v>0</v>
      </c>
      <c r="D119" s="150">
        <v>0</v>
      </c>
    </row>
    <row r="120" spans="1:6" ht="9.9" customHeight="1" x14ac:dyDescent="0.2">
      <c r="A120" s="149">
        <v>4397</v>
      </c>
      <c r="B120" s="160" t="s">
        <v>329</v>
      </c>
      <c r="C120" s="150">
        <v>0</v>
      </c>
      <c r="D120" s="150">
        <v>0</v>
      </c>
    </row>
    <row r="121" spans="1:6" ht="9.9" customHeight="1" x14ac:dyDescent="0.2">
      <c r="A121" s="149">
        <v>4399</v>
      </c>
      <c r="B121" s="160" t="s">
        <v>323</v>
      </c>
      <c r="C121" s="150">
        <v>0</v>
      </c>
      <c r="D121" s="150">
        <v>0</v>
      </c>
    </row>
    <row r="122" spans="1:6" ht="9.9" customHeight="1" x14ac:dyDescent="0.3">
      <c r="A122" s="154">
        <v>1120</v>
      </c>
      <c r="B122" s="105" t="s">
        <v>500</v>
      </c>
      <c r="C122" s="156">
        <f>SUM(C123:C131)</f>
        <v>0</v>
      </c>
      <c r="D122" s="156">
        <f>SUM(D123:D131)</f>
        <v>0</v>
      </c>
      <c r="F122" s="157"/>
    </row>
    <row r="123" spans="1:6" s="157" customFormat="1" ht="9.9" customHeight="1" x14ac:dyDescent="0.3">
      <c r="A123" s="149">
        <v>1124</v>
      </c>
      <c r="B123" s="104" t="s">
        <v>501</v>
      </c>
      <c r="C123" s="150">
        <v>0</v>
      </c>
      <c r="D123" s="150">
        <v>0</v>
      </c>
      <c r="E123" s="104"/>
    </row>
    <row r="124" spans="1:6" ht="9.9" customHeight="1" x14ac:dyDescent="0.3">
      <c r="A124" s="149">
        <v>1124</v>
      </c>
      <c r="B124" s="104" t="s">
        <v>502</v>
      </c>
      <c r="C124" s="150">
        <v>0</v>
      </c>
      <c r="D124" s="150">
        <v>0</v>
      </c>
      <c r="F124" s="157"/>
    </row>
    <row r="125" spans="1:6" ht="9.9" customHeight="1" x14ac:dyDescent="0.3">
      <c r="A125" s="149">
        <v>1124</v>
      </c>
      <c r="B125" s="104" t="s">
        <v>503</v>
      </c>
      <c r="C125" s="150">
        <v>0</v>
      </c>
      <c r="D125" s="150">
        <v>0</v>
      </c>
      <c r="F125" s="157"/>
    </row>
    <row r="126" spans="1:6" ht="9.9" customHeight="1" x14ac:dyDescent="0.3">
      <c r="A126" s="149">
        <v>1124</v>
      </c>
      <c r="B126" s="104" t="s">
        <v>504</v>
      </c>
      <c r="C126" s="150">
        <v>0</v>
      </c>
      <c r="D126" s="150">
        <v>0</v>
      </c>
      <c r="F126" s="157"/>
    </row>
    <row r="127" spans="1:6" ht="9.9" customHeight="1" x14ac:dyDescent="0.3">
      <c r="A127" s="149">
        <v>1124</v>
      </c>
      <c r="B127" s="104" t="s">
        <v>505</v>
      </c>
      <c r="C127" s="150">
        <v>0</v>
      </c>
      <c r="D127" s="150">
        <v>0</v>
      </c>
      <c r="F127" s="157"/>
    </row>
    <row r="128" spans="1:6" ht="9.9" customHeight="1" x14ac:dyDescent="0.3">
      <c r="A128" s="149">
        <v>1124</v>
      </c>
      <c r="B128" s="104" t="s">
        <v>506</v>
      </c>
      <c r="C128" s="150">
        <v>0</v>
      </c>
      <c r="D128" s="150">
        <v>0</v>
      </c>
      <c r="F128" s="157"/>
    </row>
    <row r="129" spans="1:6" ht="9.9" customHeight="1" x14ac:dyDescent="0.3">
      <c r="A129" s="149">
        <v>1122</v>
      </c>
      <c r="B129" s="104" t="s">
        <v>507</v>
      </c>
      <c r="C129" s="150">
        <v>0</v>
      </c>
      <c r="D129" s="150">
        <v>0</v>
      </c>
      <c r="F129" s="157"/>
    </row>
    <row r="130" spans="1:6" ht="9.9" customHeight="1" x14ac:dyDescent="0.3">
      <c r="A130" s="149">
        <v>1122</v>
      </c>
      <c r="B130" s="104" t="s">
        <v>508</v>
      </c>
      <c r="C130" s="150">
        <v>0</v>
      </c>
      <c r="D130" s="150">
        <v>0</v>
      </c>
      <c r="F130" s="157"/>
    </row>
    <row r="131" spans="1:6" ht="9.9" customHeight="1" x14ac:dyDescent="0.3">
      <c r="A131" s="149">
        <v>1122</v>
      </c>
      <c r="B131" s="104" t="s">
        <v>509</v>
      </c>
      <c r="C131" s="150">
        <v>0</v>
      </c>
      <c r="D131" s="150">
        <v>0</v>
      </c>
      <c r="F131" s="157"/>
    </row>
    <row r="132" spans="1:6" ht="9.9" customHeight="1" x14ac:dyDescent="0.3">
      <c r="A132" s="149"/>
      <c r="B132" s="161" t="s">
        <v>510</v>
      </c>
      <c r="C132" s="156">
        <f>C48+C49-C99</f>
        <v>7484563.9000000004</v>
      </c>
      <c r="D132" s="156">
        <f>D48+D49-D99</f>
        <v>3532358.9499999997</v>
      </c>
      <c r="F132" s="157"/>
    </row>
    <row r="133" spans="1:6" ht="9.9" customHeight="1" x14ac:dyDescent="0.3">
      <c r="F133" s="157"/>
    </row>
    <row r="134" spans="1:6" ht="9.9" customHeight="1" x14ac:dyDescent="0.3">
      <c r="A134" s="170" t="s">
        <v>63</v>
      </c>
      <c r="B134" s="170"/>
      <c r="C134" s="170"/>
      <c r="D134" s="170"/>
      <c r="F134" s="157"/>
    </row>
    <row r="135" spans="1:6" x14ac:dyDescent="0.2">
      <c r="A135" s="170"/>
      <c r="B135" s="170"/>
      <c r="C135" s="170"/>
      <c r="D135" s="17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34:D135"/>
  </mergeCells>
  <dataValidations count="2">
    <dataValidation allowBlank="1" showInputMessage="1" showErrorMessage="1" prompt="Importe final del periodo que corresponde la información financiera trimestral que se presenta." sqref="C8 C47"/>
    <dataValidation allowBlank="1" showInputMessage="1" showErrorMessage="1" prompt="Saldo al 31 de diciembre del año anterior que se presenta" sqref="D8 D47"/>
  </dataValidations>
  <pageMargins left="0.70866141732283472" right="0.70866141732283472" top="0.74803149606299213" bottom="0.74803149606299213" header="0.31496062992125984" footer="0.31496062992125984"/>
  <pageSetup scale="91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91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91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06" t="s">
        <v>516</v>
      </c>
    </row>
    <row r="13" spans="1:2" ht="15" customHeight="1" x14ac:dyDescent="0.2">
      <c r="A13" s="91" t="s">
        <v>53</v>
      </c>
      <c r="B13" s="27" t="s">
        <v>517</v>
      </c>
    </row>
    <row r="14" spans="1:2" x14ac:dyDescent="0.2">
      <c r="B14" s="27" t="s">
        <v>513</v>
      </c>
    </row>
    <row r="16" spans="1:2" ht="20.399999999999999" x14ac:dyDescent="0.2">
      <c r="A16" s="103" t="s">
        <v>518</v>
      </c>
      <c r="B16" s="102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2023-07-31T22:20:36Z</cp:lastPrinted>
  <dcterms:created xsi:type="dcterms:W3CDTF">2012-12-11T20:36:24Z</dcterms:created>
  <dcterms:modified xsi:type="dcterms:W3CDTF">2023-08-01T00:26:02Z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