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DIF 2023-2024\2024\4TO TRIMESTRE 2024\DIGITALES\"/>
    </mc:Choice>
  </mc:AlternateContent>
  <xr:revisionPtr revIDLastSave="0" documentId="13_ncr:1_{CCD756F6-109A-4C9C-B7D4-9A8B3257330E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F53" i="4"/>
  <c r="E53" i="4"/>
  <c r="C53" i="4"/>
  <c r="D51" i="4"/>
  <c r="G51" i="4" s="1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B53" i="4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7" i="4"/>
  <c r="E17" i="4"/>
  <c r="C17" i="4"/>
  <c r="B17" i="4"/>
  <c r="G31" i="4" l="1"/>
  <c r="G53" i="4"/>
  <c r="D31" i="4"/>
  <c r="D53" i="4"/>
  <c r="G17" i="4"/>
  <c r="D1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<sst xmlns="http://schemas.openxmlformats.org/spreadsheetml/2006/main" count="204" uniqueCount="144">
  <si>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</si>
  <si>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</si>
  <si>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</si>
  <si>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</si>
  <si>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</si>
  <si>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</si>
  <si>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</si>
  <si>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</si>
  <si>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</si>
  <si>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</si>
  <si>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</si>
  <si>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</si>
  <si>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</si>
  <si>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</si>
  <si>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</si>
  <si>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</si>
  <si>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</si>
  <si>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</si>
  <si>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</si>
  <si>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</si>
  <si>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</si>
  <si>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</si>
  <si>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</si>
  <si>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</si>
  <si>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</si>
  <si>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</si>
  <si>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</si>
  <si>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</si>
  <si>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</si>
  <si>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</si>
  <si>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</si>
  <si>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</si>
  <si>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</si>
  <si>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</si>
  <si>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</si>
  <si>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</si>
  <si>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</si>
  <si>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</si>
  <si>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</si>
  <si>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</si>
  <si>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</si>
  <si>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</si>
  <si>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</si>
  <si>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</si>
  <si>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</si>
  <si>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</si>
  <si>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</si>
  <si>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</si>
  <si>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</si>
  <si>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</si>
  <si>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</si>
  <si>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</si>
  <si>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</si>
  <si>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</si>
  <si>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</si>
  <si>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</si>
  <si>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</si>
  <si>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</si>
  <si>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</si>
  <si>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</si>
  <si>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</si>
  <si>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</si>
  <si>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</si>
  <si>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</si>
  <si>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</si>
  <si>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</si>
  <si>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</si>
  <si>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</si>
  <si>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</si>
  <si>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</si>
  <si>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</si>
  <si>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</si>
  <si>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</si>
  <si>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</si>
  <si>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</si>
  <si>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</si>
  <si>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</si>
  <si>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</si>
  <si>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</si>
  <si>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</si>
  <si>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</si>
  <si>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</si>
  <si>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</si>
  <si>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</si>
  <si>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</si>
  <si>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</si>
  <si>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</si>
  <si>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</si>
  <si>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</si>
  <si>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</si>
  <si>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</si>
  <si>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</si>
  <si>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</si>
  <si>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</si>
  <si>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</si>
  <si>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</si>
  <si>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</si>
  <si>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</si>
  <si>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</si>
  <si>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</si>
  <si>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</si>
  <si>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</si>
  <si>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</si>
  <si>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</si>
  <si>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</si>
  <si>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</si>
  <si>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</si>
  <si>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</si>
  <si>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</si>
  <si>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</si>
  <si>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</si>
  <si>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</si>
  <si>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</si>
  <si>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</si>
  <si>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</si>
  <si>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</si>
  <si>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</si>
  <si>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</si>
  <si>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</si>
  <si>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</si>
  <si>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</si>
  <si>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</si>
  <si>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</si>
  <si>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</si>
  <si>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</si>
  <si>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</si>
  <si>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</si>
  <si>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</si>
  <si>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</si>
  <si>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 José Iturbide, Gto.
Estado Analítico del Ejercicio del Presupuesto de Egresos
Clasificación por Objeto del Gasto (Capítulo y Concepto)
Del 1 de Enero al 31 de Diciembre de 2024</t>
  </si>
  <si>
    <t>Sistema para el Desarrollo Integral de la Familia del Municipio de San José Iturbide, Gto.
Estado Analítico del Ejercicio del Presupuesto de Egresos
Clasificación Económica (por Tipo de Gasto)
Del 1 de Enero al 31 de Diciembre de 2024</t>
  </si>
  <si>
    <t>31120M31D010000 AREA DE PRESIDENCIA DEL</t>
  </si>
  <si>
    <t>31120M31D020000 AREA DE DIRECCION GENERA</t>
  </si>
  <si>
    <t>31120M31D030000 COORDINACION DE RECURSOS</t>
  </si>
  <si>
    <t>31120M31D040000 AREA DE ALIMENTARIOS DEL</t>
  </si>
  <si>
    <t>31120M31D050000 ACCIONES A FAVOR DE LA I</t>
  </si>
  <si>
    <t>31120M31D060000 COORDINACION DE ADULTOS</t>
  </si>
  <si>
    <t>31120M31D070000 AREA DE INCLUSION Y REHA</t>
  </si>
  <si>
    <t>31120M31D080000 AREA DE DESARROLLO COMUN</t>
  </si>
  <si>
    <t>31120M31D090000 AREA DE ASISTENCIA SOCIA</t>
  </si>
  <si>
    <t>Sistema para el Desarrollo Integral de la Familia del Municipio de San José Iturbide, Gto.
Estado Analítico del Ejercicio del Presupuesto de Egresos
Clasificación Administrativa
Del 1 de Enero al 31 de Diciembre de 2024</t>
  </si>
  <si>
    <t>Sistema para el Desarrollo Integral de la Familia del Municipio de San José Iturbide, Gto.
Estado Analítico del Ejercicio del Presupuesto de Egresos
Clasificación Administrativa (Poderes)
Del 1 de Enero al 31 de Diciembre de 2024</t>
  </si>
  <si>
    <t>Sistema para el Desarrollo Integral de la Familia del Municipio de San José Iturbide, Gto.
Estado Analítico del Ejercicio del Presupuesto de Egresos
Clasificación Administrativa (Sector Paraestatal)
Del 1 de Enero al 31 de Diciembre de 2024</t>
  </si>
  <si>
    <t>Sistema para el Desarrollo Integral de la Familia del Municipio de San José Iturbide,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</si>
</sst>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6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11565380</v>
      </c>
      <c r="C5" s="12">
        <f>SUM(C6:C12)</f>
        <v>183664.31999999995</v>
      </c>
      <c r="D5" s="12">
        <f>B5+C5</f>
        <v>11749044.32</v>
      </c>
      <c r="E5" s="12">
        <f>SUM(E6:E12)</f>
        <v>11736373.15</v>
      </c>
      <c r="F5" s="12">
        <f>SUM(F6:F12)</f>
        <v>11736373.15</v>
      </c>
      <c r="G5" s="12">
        <f>D5-E5</f>
        <v>12671.169999999925</v>
      </c>
    </row>
    <row r="6" spans="1:8" x14ac:dyDescent="0.2">
      <c r="A6" s="19" t="s">
        <v>62</v>
      </c>
      <c r="B6" s="5">
        <v>8825700</v>
      </c>
      <c r="C6" s="5">
        <v>-448500</v>
      </c>
      <c r="D6" s="5">
        <f t="shared" ref="D6:D69" si="0">B6+C6</f>
        <v>8377200</v>
      </c>
      <c r="E6" s="5">
        <v>8377200</v>
      </c>
      <c r="F6" s="5">
        <v>8377200</v>
      </c>
      <c r="G6" s="5">
        <f t="shared" ref="G6:G69" si="1">D6-E6</f>
        <v>0</v>
      </c>
      <c r="H6" s="9">
        <v>1100</v>
      </c>
    </row>
    <row r="7" spans="1:8" x14ac:dyDescent="0.2">
      <c r="A7" s="19" t="s">
        <v>63</v>
      </c>
      <c r="B7" s="5">
        <v>757200</v>
      </c>
      <c r="C7" s="5">
        <v>-70000</v>
      </c>
      <c r="D7" s="5">
        <f t="shared" si="0"/>
        <v>687200</v>
      </c>
      <c r="E7" s="5">
        <v>678200</v>
      </c>
      <c r="F7" s="5">
        <v>678200</v>
      </c>
      <c r="G7" s="5">
        <f t="shared" si="1"/>
        <v>9000</v>
      </c>
      <c r="H7" s="9">
        <v>1200</v>
      </c>
    </row>
    <row r="8" spans="1:8" x14ac:dyDescent="0.2">
      <c r="A8" s="19" t="s">
        <v>64</v>
      </c>
      <c r="B8" s="5">
        <v>1402480</v>
      </c>
      <c r="C8" s="5">
        <v>9200</v>
      </c>
      <c r="D8" s="5">
        <f t="shared" si="0"/>
        <v>1411680</v>
      </c>
      <c r="E8" s="5">
        <v>1408010</v>
      </c>
      <c r="F8" s="5">
        <v>1408010</v>
      </c>
      <c r="G8" s="5">
        <f t="shared" si="1"/>
        <v>3670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580000</v>
      </c>
      <c r="C10" s="5">
        <v>692964.32</v>
      </c>
      <c r="D10" s="5">
        <f t="shared" si="0"/>
        <v>1272964.3199999998</v>
      </c>
      <c r="E10" s="5">
        <v>1272963.1499999999</v>
      </c>
      <c r="F10" s="5">
        <v>1272963.1499999999</v>
      </c>
      <c r="G10" s="5">
        <f t="shared" si="1"/>
        <v>1.1699999999254942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1735000</v>
      </c>
      <c r="C13" s="13">
        <f>SUM(C14:C22)</f>
        <v>-8964.32</v>
      </c>
      <c r="D13" s="13">
        <f t="shared" si="0"/>
        <v>1726035.68</v>
      </c>
      <c r="E13" s="13">
        <f>SUM(E14:E22)</f>
        <v>1724752.48</v>
      </c>
      <c r="F13" s="13">
        <f>SUM(F14:F22)</f>
        <v>1724752.48</v>
      </c>
      <c r="G13" s="13">
        <f t="shared" si="1"/>
        <v>1283.1999999999534</v>
      </c>
      <c r="H13" s="18">
        <v>0</v>
      </c>
    </row>
    <row r="14" spans="1:8" x14ac:dyDescent="0.2">
      <c r="A14" s="19" t="s">
        <v>67</v>
      </c>
      <c r="B14" s="5">
        <v>315000</v>
      </c>
      <c r="C14" s="5">
        <v>28000</v>
      </c>
      <c r="D14" s="5">
        <f t="shared" si="0"/>
        <v>343000</v>
      </c>
      <c r="E14" s="5">
        <v>342818.05</v>
      </c>
      <c r="F14" s="5">
        <v>342818.05</v>
      </c>
      <c r="G14" s="5">
        <f t="shared" si="1"/>
        <v>181.95000000001164</v>
      </c>
      <c r="H14" s="9">
        <v>2100</v>
      </c>
    </row>
    <row r="15" spans="1:8" x14ac:dyDescent="0.2">
      <c r="A15" s="19" t="s">
        <v>68</v>
      </c>
      <c r="B15" s="5">
        <v>520000</v>
      </c>
      <c r="C15" s="5">
        <v>6800</v>
      </c>
      <c r="D15" s="5">
        <f t="shared" si="0"/>
        <v>526800</v>
      </c>
      <c r="E15" s="5">
        <v>526507.5</v>
      </c>
      <c r="F15" s="5">
        <v>526507.5</v>
      </c>
      <c r="G15" s="5">
        <f t="shared" si="1"/>
        <v>292.5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180000</v>
      </c>
      <c r="C17" s="5">
        <v>17200</v>
      </c>
      <c r="D17" s="5">
        <f t="shared" si="0"/>
        <v>197200</v>
      </c>
      <c r="E17" s="5">
        <v>197005.89</v>
      </c>
      <c r="F17" s="5">
        <v>197005.89</v>
      </c>
      <c r="G17" s="5">
        <f t="shared" si="1"/>
        <v>194.10999999998603</v>
      </c>
      <c r="H17" s="9">
        <v>2400</v>
      </c>
    </row>
    <row r="18" spans="1:8" x14ac:dyDescent="0.2">
      <c r="A18" s="19" t="s">
        <v>71</v>
      </c>
      <c r="B18" s="5">
        <v>65000</v>
      </c>
      <c r="C18" s="5">
        <v>46000</v>
      </c>
      <c r="D18" s="5">
        <f t="shared" si="0"/>
        <v>111000</v>
      </c>
      <c r="E18" s="5">
        <v>110385.36</v>
      </c>
      <c r="F18" s="5">
        <v>110385.36</v>
      </c>
      <c r="G18" s="5">
        <f t="shared" si="1"/>
        <v>614.63999999999942</v>
      </c>
      <c r="H18" s="9">
        <v>2500</v>
      </c>
    </row>
    <row r="19" spans="1:8" x14ac:dyDescent="0.2">
      <c r="A19" s="19" t="s">
        <v>72</v>
      </c>
      <c r="B19" s="5">
        <v>600000</v>
      </c>
      <c r="C19" s="5">
        <v>-51964.32</v>
      </c>
      <c r="D19" s="5">
        <f t="shared" si="0"/>
        <v>548035.68000000005</v>
      </c>
      <c r="E19" s="5">
        <v>548035.68000000005</v>
      </c>
      <c r="F19" s="5">
        <v>548035.68000000005</v>
      </c>
      <c r="G19" s="5">
        <f t="shared" si="1"/>
        <v>0</v>
      </c>
      <c r="H19" s="9">
        <v>2600</v>
      </c>
    </row>
    <row r="20" spans="1:8" x14ac:dyDescent="0.2">
      <c r="A20" s="19" t="s">
        <v>73</v>
      </c>
      <c r="B20" s="5">
        <v>50000</v>
      </c>
      <c r="C20" s="5">
        <v>-50000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5000</v>
      </c>
      <c r="C22" s="5">
        <v>-5000</v>
      </c>
      <c r="D22" s="5">
        <f t="shared" si="0"/>
        <v>0</v>
      </c>
      <c r="E22" s="5">
        <v>0</v>
      </c>
      <c r="F22" s="5">
        <v>0</v>
      </c>
      <c r="G22" s="5">
        <f t="shared" si="1"/>
        <v>0</v>
      </c>
      <c r="H22" s="9">
        <v>2900</v>
      </c>
    </row>
    <row r="23" spans="1:8" x14ac:dyDescent="0.2">
      <c r="A23" s="17" t="s">
        <v>59</v>
      </c>
      <c r="B23" s="13">
        <f>SUM(B24:B32)</f>
        <v>1828485.8</v>
      </c>
      <c r="C23" s="13">
        <f>SUM(C24:C32)</f>
        <v>14263800</v>
      </c>
      <c r="D23" s="13">
        <f t="shared" si="0"/>
        <v>16092285.800000001</v>
      </c>
      <c r="E23" s="13">
        <f>SUM(E24:E32)</f>
        <v>6803721.3599999994</v>
      </c>
      <c r="F23" s="13">
        <f>SUM(F24:F32)</f>
        <v>6803721.3599999994</v>
      </c>
      <c r="G23" s="13">
        <f t="shared" si="1"/>
        <v>9288564.4400000013</v>
      </c>
      <c r="H23" s="18">
        <v>0</v>
      </c>
    </row>
    <row r="24" spans="1:8" x14ac:dyDescent="0.2">
      <c r="A24" s="19" t="s">
        <v>76</v>
      </c>
      <c r="B24" s="5">
        <v>290000</v>
      </c>
      <c r="C24" s="5">
        <v>15500</v>
      </c>
      <c r="D24" s="5">
        <f t="shared" si="0"/>
        <v>305500</v>
      </c>
      <c r="E24" s="5">
        <v>303208.01</v>
      </c>
      <c r="F24" s="5">
        <v>303208.01</v>
      </c>
      <c r="G24" s="5">
        <f t="shared" si="1"/>
        <v>2291.9899999999907</v>
      </c>
      <c r="H24" s="9">
        <v>3100</v>
      </c>
    </row>
    <row r="25" spans="1:8" x14ac:dyDescent="0.2">
      <c r="A25" s="19" t="s">
        <v>77</v>
      </c>
      <c r="B25" s="5">
        <v>0</v>
      </c>
      <c r="C25" s="5">
        <v>0</v>
      </c>
      <c r="D25" s="5">
        <f t="shared" si="0"/>
        <v>0</v>
      </c>
      <c r="E25" s="5">
        <v>0</v>
      </c>
      <c r="F25" s="5">
        <v>0</v>
      </c>
      <c r="G25" s="5">
        <f t="shared" si="1"/>
        <v>0</v>
      </c>
      <c r="H25" s="9">
        <v>3200</v>
      </c>
    </row>
    <row r="26" spans="1:8" x14ac:dyDescent="0.2">
      <c r="A26" s="19" t="s">
        <v>78</v>
      </c>
      <c r="B26" s="5">
        <v>0</v>
      </c>
      <c r="C26" s="5">
        <v>0</v>
      </c>
      <c r="D26" s="5">
        <f t="shared" si="0"/>
        <v>0</v>
      </c>
      <c r="E26" s="5">
        <v>0</v>
      </c>
      <c r="F26" s="5">
        <v>0</v>
      </c>
      <c r="G26" s="5">
        <f t="shared" si="1"/>
        <v>0</v>
      </c>
      <c r="H26" s="9">
        <v>3300</v>
      </c>
    </row>
    <row r="27" spans="1:8" x14ac:dyDescent="0.2">
      <c r="A27" s="19" t="s">
        <v>79</v>
      </c>
      <c r="B27" s="5">
        <v>165000</v>
      </c>
      <c r="C27" s="5">
        <v>-7000</v>
      </c>
      <c r="D27" s="5">
        <f t="shared" si="0"/>
        <v>158000</v>
      </c>
      <c r="E27" s="5">
        <v>157730.93</v>
      </c>
      <c r="F27" s="5">
        <v>157730.93</v>
      </c>
      <c r="G27" s="5">
        <f t="shared" si="1"/>
        <v>269.07000000000698</v>
      </c>
      <c r="H27" s="9">
        <v>3400</v>
      </c>
    </row>
    <row r="28" spans="1:8" x14ac:dyDescent="0.2">
      <c r="A28" s="19" t="s">
        <v>80</v>
      </c>
      <c r="B28" s="5">
        <v>597565</v>
      </c>
      <c r="C28" s="5">
        <v>403000</v>
      </c>
      <c r="D28" s="5">
        <f t="shared" si="0"/>
        <v>1000565</v>
      </c>
      <c r="E28" s="5">
        <v>996048.5</v>
      </c>
      <c r="F28" s="5">
        <v>996048.5</v>
      </c>
      <c r="G28" s="5">
        <f t="shared" si="1"/>
        <v>4516.5</v>
      </c>
      <c r="H28" s="9">
        <v>3500</v>
      </c>
    </row>
    <row r="29" spans="1:8" x14ac:dyDescent="0.2">
      <c r="A29" s="19" t="s">
        <v>81</v>
      </c>
      <c r="B29" s="5">
        <v>40000</v>
      </c>
      <c r="C29" s="5">
        <v>-40000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82</v>
      </c>
      <c r="B30" s="5">
        <v>40000</v>
      </c>
      <c r="C30" s="5">
        <v>-10000</v>
      </c>
      <c r="D30" s="5">
        <f t="shared" si="0"/>
        <v>30000</v>
      </c>
      <c r="E30" s="5">
        <v>29637.54</v>
      </c>
      <c r="F30" s="5">
        <v>29637.54</v>
      </c>
      <c r="G30" s="5">
        <f t="shared" si="1"/>
        <v>362.45999999999913</v>
      </c>
      <c r="H30" s="9">
        <v>3700</v>
      </c>
    </row>
    <row r="31" spans="1:8" x14ac:dyDescent="0.2">
      <c r="A31" s="19" t="s">
        <v>83</v>
      </c>
      <c r="B31" s="5">
        <v>360000</v>
      </c>
      <c r="C31" s="5">
        <v>13920000</v>
      </c>
      <c r="D31" s="5">
        <f t="shared" si="0"/>
        <v>14280000</v>
      </c>
      <c r="E31" s="5">
        <v>4999812.5599999996</v>
      </c>
      <c r="F31" s="5">
        <v>4999812.5599999996</v>
      </c>
      <c r="G31" s="5">
        <f t="shared" si="1"/>
        <v>9280187.4400000013</v>
      </c>
      <c r="H31" s="9">
        <v>3800</v>
      </c>
    </row>
    <row r="32" spans="1:8" x14ac:dyDescent="0.2">
      <c r="A32" s="19" t="s">
        <v>18</v>
      </c>
      <c r="B32" s="5">
        <v>335920.8</v>
      </c>
      <c r="C32" s="5">
        <v>-17700</v>
      </c>
      <c r="D32" s="5">
        <f t="shared" si="0"/>
        <v>318220.79999999999</v>
      </c>
      <c r="E32" s="5">
        <v>317283.82</v>
      </c>
      <c r="F32" s="5">
        <v>317283.82</v>
      </c>
      <c r="G32" s="5">
        <f t="shared" si="1"/>
        <v>936.97999999998137</v>
      </c>
      <c r="H32" s="9">
        <v>3900</v>
      </c>
    </row>
    <row r="33" spans="1:8" x14ac:dyDescent="0.2">
      <c r="A33" s="17" t="s">
        <v>124</v>
      </c>
      <c r="B33" s="13">
        <f>SUM(B34:B42)</f>
        <v>170000</v>
      </c>
      <c r="C33" s="13">
        <f>SUM(C34:C42)</f>
        <v>7000</v>
      </c>
      <c r="D33" s="13">
        <f t="shared" si="0"/>
        <v>177000</v>
      </c>
      <c r="E33" s="13">
        <f>SUM(E34:E42)</f>
        <v>177000</v>
      </c>
      <c r="F33" s="13">
        <f>SUM(F34:F42)</f>
        <v>177000</v>
      </c>
      <c r="G33" s="13">
        <f t="shared" si="1"/>
        <v>0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170000</v>
      </c>
      <c r="C37" s="5">
        <v>7000</v>
      </c>
      <c r="D37" s="5">
        <f t="shared" si="0"/>
        <v>177000</v>
      </c>
      <c r="E37" s="5">
        <v>177000</v>
      </c>
      <c r="F37" s="5">
        <v>177000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444000</v>
      </c>
      <c r="C43" s="13">
        <f>SUM(C44:C52)</f>
        <v>-403500</v>
      </c>
      <c r="D43" s="13">
        <f t="shared" si="0"/>
        <v>40500</v>
      </c>
      <c r="E43" s="13">
        <f>SUM(E44:E52)</f>
        <v>40101.910000000003</v>
      </c>
      <c r="F43" s="13">
        <f>SUM(F44:F52)</f>
        <v>40101.910000000003</v>
      </c>
      <c r="G43" s="13">
        <f t="shared" si="1"/>
        <v>398.08999999999651</v>
      </c>
      <c r="H43" s="18">
        <v>0</v>
      </c>
    </row>
    <row r="44" spans="1:8" x14ac:dyDescent="0.2">
      <c r="A44" s="4" t="s">
        <v>91</v>
      </c>
      <c r="B44" s="5">
        <v>20000</v>
      </c>
      <c r="C44" s="5">
        <v>20500</v>
      </c>
      <c r="D44" s="5">
        <f t="shared" si="0"/>
        <v>40500</v>
      </c>
      <c r="E44" s="5">
        <v>40101.910000000003</v>
      </c>
      <c r="F44" s="5">
        <v>40101.910000000003</v>
      </c>
      <c r="G44" s="5">
        <f t="shared" si="1"/>
        <v>398.08999999999651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424000</v>
      </c>
      <c r="C47" s="5">
        <v>-424000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100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800000</v>
      </c>
      <c r="C65" s="13">
        <f>SUM(C66:C68)</f>
        <v>200000</v>
      </c>
      <c r="D65" s="13">
        <f t="shared" si="0"/>
        <v>1000000</v>
      </c>
      <c r="E65" s="13">
        <f>SUM(E66:E68)</f>
        <v>975672.6</v>
      </c>
      <c r="F65" s="13">
        <f>SUM(F66:F68)</f>
        <v>975672.6</v>
      </c>
      <c r="G65" s="13">
        <f t="shared" si="1"/>
        <v>24327.400000000023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800000</v>
      </c>
      <c r="C68" s="5">
        <v>200000</v>
      </c>
      <c r="D68" s="5">
        <f t="shared" si="0"/>
        <v>1000000</v>
      </c>
      <c r="E68" s="5">
        <v>975672.6</v>
      </c>
      <c r="F68" s="5">
        <v>975672.6</v>
      </c>
      <c r="G68" s="5">
        <f t="shared" si="1"/>
        <v>24327.400000000023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16542865.800000001</v>
      </c>
      <c r="C77" s="15">
        <f t="shared" si="4"/>
        <v>14242000</v>
      </c>
      <c r="D77" s="15">
        <f t="shared" si="4"/>
        <v>30784865.800000001</v>
      </c>
      <c r="E77" s="15">
        <f t="shared" si="4"/>
        <v>21457621.500000004</v>
      </c>
      <c r="F77" s="15">
        <f t="shared" si="4"/>
        <v>21457621.500000004</v>
      </c>
      <c r="G77" s="15">
        <f t="shared" si="4"/>
        <v>9327244.3000000007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15298865.800000001</v>
      </c>
      <c r="C6" s="5">
        <v>14445500</v>
      </c>
      <c r="D6" s="5">
        <f>B6+C6</f>
        <v>29744365.800000001</v>
      </c>
      <c r="E6" s="5">
        <v>20441846.989999998</v>
      </c>
      <c r="F6" s="5">
        <v>20441846.989999998</v>
      </c>
      <c r="G6" s="5">
        <f>D6-E6</f>
        <v>9302518.8100000024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1244000</v>
      </c>
      <c r="C8" s="5">
        <v>-203500</v>
      </c>
      <c r="D8" s="5">
        <f>B8+C8</f>
        <v>1040500</v>
      </c>
      <c r="E8" s="5">
        <v>1015774.51</v>
      </c>
      <c r="F8" s="5">
        <v>1015774.51</v>
      </c>
      <c r="G8" s="5">
        <f>D8-E8</f>
        <v>24725.489999999991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16542865.800000001</v>
      </c>
      <c r="C16" s="15">
        <f t="shared" si="0"/>
        <v>14242000</v>
      </c>
      <c r="D16" s="15">
        <f t="shared" si="0"/>
        <v>30784865.800000001</v>
      </c>
      <c r="E16" s="15">
        <f t="shared" si="0"/>
        <v>21457621.5</v>
      </c>
      <c r="F16" s="15">
        <f t="shared" si="0"/>
        <v>21457621.5</v>
      </c>
      <c r="G16" s="15">
        <f t="shared" si="0"/>
        <v>9327244.3000000026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showGridLines="0" topLeftCell="A5" workbookViewId="0">
      <selection activeCell="A15" sqref="A15:J15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140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655867.24</v>
      </c>
      <c r="C7" s="5">
        <v>13928000</v>
      </c>
      <c r="D7" s="5">
        <f>B7+C7</f>
        <v>14583867.24</v>
      </c>
      <c r="E7" s="5">
        <v>5303684.21</v>
      </c>
      <c r="F7" s="5">
        <v>5303684.21</v>
      </c>
      <c r="G7" s="5">
        <f>D7-E7</f>
        <v>9280183.0300000012</v>
      </c>
    </row>
    <row r="8" spans="1:7" x14ac:dyDescent="0.2">
      <c r="A8" s="22" t="s">
        <v>132</v>
      </c>
      <c r="B8" s="5">
        <v>2701126.77</v>
      </c>
      <c r="C8" s="5">
        <v>-156035.68</v>
      </c>
      <c r="D8" s="5">
        <f t="shared" ref="D8:D13" si="0">B8+C8</f>
        <v>2545091.09</v>
      </c>
      <c r="E8" s="5">
        <v>2541123.0499999998</v>
      </c>
      <c r="F8" s="5">
        <v>2541123.0499999998</v>
      </c>
      <c r="G8" s="5">
        <f t="shared" ref="G8:G13" si="1">D8-E8</f>
        <v>3968.0400000000373</v>
      </c>
    </row>
    <row r="9" spans="1:7" x14ac:dyDescent="0.2">
      <c r="A9" s="22" t="s">
        <v>133</v>
      </c>
      <c r="B9" s="5">
        <v>4947491.59</v>
      </c>
      <c r="C9" s="5">
        <v>504885.68</v>
      </c>
      <c r="D9" s="5">
        <f t="shared" si="0"/>
        <v>5452377.2699999996</v>
      </c>
      <c r="E9" s="5">
        <v>5434296.0800000001</v>
      </c>
      <c r="F9" s="5">
        <v>5434296.0800000001</v>
      </c>
      <c r="G9" s="5">
        <f t="shared" si="1"/>
        <v>18081.189999999478</v>
      </c>
    </row>
    <row r="10" spans="1:7" x14ac:dyDescent="0.2">
      <c r="A10" s="22" t="s">
        <v>134</v>
      </c>
      <c r="B10" s="5">
        <v>1508691.5</v>
      </c>
      <c r="C10" s="5">
        <v>197500</v>
      </c>
      <c r="D10" s="5">
        <f t="shared" si="0"/>
        <v>1706191.5</v>
      </c>
      <c r="E10" s="5">
        <v>1681864.1</v>
      </c>
      <c r="F10" s="5">
        <v>1681864.1</v>
      </c>
      <c r="G10" s="5">
        <f t="shared" si="1"/>
        <v>24327.399999999907</v>
      </c>
    </row>
    <row r="11" spans="1:7" x14ac:dyDescent="0.2">
      <c r="A11" s="22" t="s">
        <v>135</v>
      </c>
      <c r="B11" s="5">
        <v>3065071.78</v>
      </c>
      <c r="C11" s="5">
        <v>-114300</v>
      </c>
      <c r="D11" s="5">
        <f t="shared" si="0"/>
        <v>2950771.78</v>
      </c>
      <c r="E11" s="5">
        <v>2950771.78</v>
      </c>
      <c r="F11" s="5">
        <v>2950771.78</v>
      </c>
      <c r="G11" s="5">
        <f t="shared" si="1"/>
        <v>0</v>
      </c>
    </row>
    <row r="12" spans="1:7" x14ac:dyDescent="0.2">
      <c r="A12" s="22" t="s">
        <v>136</v>
      </c>
      <c r="B12" s="5">
        <v>1182441.03</v>
      </c>
      <c r="C12" s="5">
        <v>-61550</v>
      </c>
      <c r="D12" s="5">
        <f t="shared" si="0"/>
        <v>1120891.03</v>
      </c>
      <c r="E12" s="5">
        <v>1120891.03</v>
      </c>
      <c r="F12" s="5">
        <v>1120891.03</v>
      </c>
      <c r="G12" s="5">
        <f t="shared" si="1"/>
        <v>0</v>
      </c>
    </row>
    <row r="13" spans="1:7" x14ac:dyDescent="0.2">
      <c r="A13" s="22" t="s">
        <v>137</v>
      </c>
      <c r="B13" s="5">
        <v>1486142.2</v>
      </c>
      <c r="C13" s="5">
        <v>54700</v>
      </c>
      <c r="D13" s="5">
        <f t="shared" si="0"/>
        <v>1540842.2</v>
      </c>
      <c r="E13" s="5">
        <v>1540157.56</v>
      </c>
      <c r="F13" s="5">
        <v>1540157.56</v>
      </c>
      <c r="G13" s="5">
        <f t="shared" si="1"/>
        <v>684.63999999989755</v>
      </c>
    </row>
    <row r="14" spans="1:7" x14ac:dyDescent="0.2">
      <c r="A14" s="22" t="s">
        <v>138</v>
      </c>
      <c r="B14" s="5">
        <v>487064.34</v>
      </c>
      <c r="C14" s="5">
        <v>-61100</v>
      </c>
      <c r="D14" s="5">
        <f t="shared" ref="D14" si="2">B14+C14</f>
        <v>425964.34</v>
      </c>
      <c r="E14" s="5">
        <v>425964.34</v>
      </c>
      <c r="F14" s="5">
        <v>425964.34</v>
      </c>
      <c r="G14" s="5">
        <f t="shared" ref="G14" si="3">D14-E14</f>
        <v>0</v>
      </c>
    </row>
    <row r="15" spans="1:7" x14ac:dyDescent="0.2">
      <c r="A15" s="22" t="s">
        <v>139</v>
      </c>
      <c r="B15" s="5">
        <v>508969.35</v>
      </c>
      <c r="C15" s="5">
        <v>-50100</v>
      </c>
      <c r="D15" s="5">
        <f t="shared" ref="D15" si="4">B15+C15</f>
        <v>458869.35</v>
      </c>
      <c r="E15" s="5">
        <v>458869.35</v>
      </c>
      <c r="F15" s="5">
        <v>458869.35</v>
      </c>
      <c r="G15" s="5">
        <f t="shared" ref="G15" si="5">D15-E15</f>
        <v>0</v>
      </c>
    </row>
    <row r="16" spans="1:7" x14ac:dyDescent="0.2">
      <c r="A16" s="22"/>
      <c r="B16" s="5"/>
      <c r="C16" s="5"/>
      <c r="D16" s="5"/>
      <c r="E16" s="5"/>
      <c r="F16" s="5"/>
      <c r="G16" s="5"/>
    </row>
    <row r="17" spans="1:7" x14ac:dyDescent="0.2">
      <c r="A17" s="11" t="s">
        <v>50</v>
      </c>
      <c r="B17" s="16">
        <f t="shared" ref="B17:G17" si="6">SUM(B7:B16)</f>
        <v>16542865.799999997</v>
      </c>
      <c r="C17" s="16">
        <f t="shared" si="6"/>
        <v>14242000</v>
      </c>
      <c r="D17" s="16">
        <f t="shared" si="6"/>
        <v>30784865.800000001</v>
      </c>
      <c r="E17" s="16">
        <f t="shared" si="6"/>
        <v>21457621.5</v>
      </c>
      <c r="F17" s="16">
        <f t="shared" si="6"/>
        <v>21457621.5</v>
      </c>
      <c r="G17" s="16">
        <f t="shared" si="6"/>
        <v>9327244.3000000007</v>
      </c>
    </row>
    <row r="20" spans="1:7" ht="45" customHeight="1" x14ac:dyDescent="0.2">
      <c r="A20" s="46" t="s">
        <v>141</v>
      </c>
      <c r="B20" s="47"/>
      <c r="C20" s="47"/>
      <c r="D20" s="47"/>
      <c r="E20" s="47"/>
      <c r="F20" s="47"/>
      <c r="G20" s="48"/>
    </row>
    <row r="21" spans="1:7" ht="15" customHeight="1" x14ac:dyDescent="0.2">
      <c r="A21" s="36"/>
      <c r="B21" s="35"/>
      <c r="C21" s="35"/>
      <c r="D21" s="35"/>
      <c r="E21" s="35"/>
      <c r="F21" s="35"/>
      <c r="G21" s="37"/>
    </row>
    <row r="22" spans="1:7" x14ac:dyDescent="0.2">
      <c r="A22" s="31"/>
      <c r="B22" s="28"/>
      <c r="C22" s="29"/>
      <c r="D22" s="40" t="s">
        <v>57</v>
      </c>
      <c r="E22" s="29"/>
      <c r="F22" s="30"/>
      <c r="G22" s="43" t="s">
        <v>56</v>
      </c>
    </row>
    <row r="23" spans="1:7" ht="20.399999999999999" x14ac:dyDescent="0.2">
      <c r="A23" s="27" t="s">
        <v>51</v>
      </c>
      <c r="B23" s="2" t="s">
        <v>52</v>
      </c>
      <c r="C23" s="2" t="s">
        <v>117</v>
      </c>
      <c r="D23" s="2" t="s">
        <v>53</v>
      </c>
      <c r="E23" s="2" t="s">
        <v>54</v>
      </c>
      <c r="F23" s="2" t="s">
        <v>55</v>
      </c>
      <c r="G23" s="44"/>
    </row>
    <row r="24" spans="1:7" x14ac:dyDescent="0.2">
      <c r="A24" s="32"/>
      <c r="B24" s="3">
        <v>1</v>
      </c>
      <c r="C24" s="3">
        <v>2</v>
      </c>
      <c r="D24" s="3" t="s">
        <v>118</v>
      </c>
      <c r="E24" s="3">
        <v>4</v>
      </c>
      <c r="F24" s="3">
        <v>5</v>
      </c>
      <c r="G24" s="3" t="s">
        <v>119</v>
      </c>
    </row>
    <row r="25" spans="1:7" x14ac:dyDescent="0.2">
      <c r="A25" s="33"/>
      <c r="B25" s="34"/>
      <c r="C25" s="34"/>
      <c r="D25" s="34"/>
      <c r="E25" s="34"/>
      <c r="F25" s="34"/>
      <c r="G25" s="34"/>
    </row>
    <row r="26" spans="1:7" x14ac:dyDescent="0.2">
      <c r="A26" s="23" t="s">
        <v>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23" t="s">
        <v>9</v>
      </c>
      <c r="B27" s="5">
        <v>0</v>
      </c>
      <c r="C27" s="5">
        <v>0</v>
      </c>
      <c r="D27" s="5">
        <f t="shared" ref="D27:D29" si="7">B27+C27</f>
        <v>0</v>
      </c>
      <c r="E27" s="5">
        <v>0</v>
      </c>
      <c r="F27" s="5">
        <v>0</v>
      </c>
      <c r="G27" s="5">
        <f t="shared" ref="G27:G29" si="8">D27-E27</f>
        <v>0</v>
      </c>
    </row>
    <row r="28" spans="1:7" x14ac:dyDescent="0.2">
      <c r="A28" s="23" t="s">
        <v>10</v>
      </c>
      <c r="B28" s="5">
        <v>0</v>
      </c>
      <c r="C28" s="5">
        <v>0</v>
      </c>
      <c r="D28" s="5">
        <f t="shared" si="7"/>
        <v>0</v>
      </c>
      <c r="E28" s="5">
        <v>0</v>
      </c>
      <c r="F28" s="5">
        <v>0</v>
      </c>
      <c r="G28" s="5">
        <f t="shared" si="8"/>
        <v>0</v>
      </c>
    </row>
    <row r="29" spans="1:7" x14ac:dyDescent="0.2">
      <c r="A29" s="23" t="s">
        <v>121</v>
      </c>
      <c r="B29" s="5">
        <v>0</v>
      </c>
      <c r="C29" s="5">
        <v>0</v>
      </c>
      <c r="D29" s="5">
        <f t="shared" si="7"/>
        <v>0</v>
      </c>
      <c r="E29" s="5">
        <v>0</v>
      </c>
      <c r="F29" s="5">
        <v>0</v>
      </c>
      <c r="G29" s="5">
        <f t="shared" si="8"/>
        <v>0</v>
      </c>
    </row>
    <row r="30" spans="1:7" x14ac:dyDescent="0.2">
      <c r="A30" s="23"/>
      <c r="B30" s="5"/>
      <c r="C30" s="5"/>
      <c r="D30" s="5"/>
      <c r="E30" s="5"/>
      <c r="F30" s="5"/>
      <c r="G30" s="5"/>
    </row>
    <row r="31" spans="1:7" x14ac:dyDescent="0.2">
      <c r="A31" s="11" t="s">
        <v>50</v>
      </c>
      <c r="B31" s="16">
        <f t="shared" ref="B31:G31" si="9">SUM(B26:B29)</f>
        <v>0</v>
      </c>
      <c r="C31" s="16">
        <f t="shared" si="9"/>
        <v>0</v>
      </c>
      <c r="D31" s="16">
        <f t="shared" si="9"/>
        <v>0</v>
      </c>
      <c r="E31" s="16">
        <f t="shared" si="9"/>
        <v>0</v>
      </c>
      <c r="F31" s="16">
        <f t="shared" si="9"/>
        <v>0</v>
      </c>
      <c r="G31" s="16">
        <f t="shared" si="9"/>
        <v>0</v>
      </c>
    </row>
    <row r="34" spans="1:7" ht="45" customHeight="1" x14ac:dyDescent="0.2">
      <c r="A34" s="45" t="s">
        <v>142</v>
      </c>
      <c r="B34" s="41"/>
      <c r="C34" s="41"/>
      <c r="D34" s="41"/>
      <c r="E34" s="41"/>
      <c r="F34" s="41"/>
      <c r="G34" s="42"/>
    </row>
    <row r="35" spans="1:7" x14ac:dyDescent="0.2">
      <c r="A35" s="31"/>
      <c r="B35" s="28"/>
      <c r="C35" s="29"/>
      <c r="D35" s="40" t="s">
        <v>57</v>
      </c>
      <c r="E35" s="29"/>
      <c r="F35" s="30"/>
      <c r="G35" s="43" t="s">
        <v>56</v>
      </c>
    </row>
    <row r="36" spans="1:7" ht="20.399999999999999" x14ac:dyDescent="0.2">
      <c r="A36" s="27" t="s">
        <v>51</v>
      </c>
      <c r="B36" s="2" t="s">
        <v>52</v>
      </c>
      <c r="C36" s="2" t="s">
        <v>117</v>
      </c>
      <c r="D36" s="2" t="s">
        <v>53</v>
      </c>
      <c r="E36" s="2" t="s">
        <v>54</v>
      </c>
      <c r="F36" s="2" t="s">
        <v>55</v>
      </c>
      <c r="G36" s="44"/>
    </row>
    <row r="37" spans="1:7" x14ac:dyDescent="0.2">
      <c r="A37" s="32"/>
      <c r="B37" s="3">
        <v>1</v>
      </c>
      <c r="C37" s="3">
        <v>2</v>
      </c>
      <c r="D37" s="3" t="s">
        <v>118</v>
      </c>
      <c r="E37" s="3">
        <v>4</v>
      </c>
      <c r="F37" s="3">
        <v>5</v>
      </c>
      <c r="G37" s="3" t="s">
        <v>119</v>
      </c>
    </row>
    <row r="38" spans="1:7" x14ac:dyDescent="0.2">
      <c r="A38" s="33"/>
      <c r="B38" s="34"/>
      <c r="C38" s="34"/>
      <c r="D38" s="34"/>
      <c r="E38" s="34"/>
      <c r="F38" s="34"/>
      <c r="G38" s="34"/>
    </row>
    <row r="39" spans="1:7" x14ac:dyDescent="0.2">
      <c r="A39" s="24" t="s">
        <v>12</v>
      </c>
      <c r="B39" s="5">
        <v>16542865.800000001</v>
      </c>
      <c r="C39" s="5">
        <v>14242000</v>
      </c>
      <c r="D39" s="5">
        <f t="shared" ref="D39:D51" si="10">B39+C39</f>
        <v>30784865.800000001</v>
      </c>
      <c r="E39" s="5">
        <v>21457621.5</v>
      </c>
      <c r="F39" s="5">
        <v>21457621.5</v>
      </c>
      <c r="G39" s="5">
        <f t="shared" ref="G39:G51" si="11">D39-E39</f>
        <v>9327244.3000000007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11</v>
      </c>
      <c r="B41" s="5">
        <v>0</v>
      </c>
      <c r="C41" s="5">
        <v>0</v>
      </c>
      <c r="D41" s="5">
        <f t="shared" si="10"/>
        <v>0</v>
      </c>
      <c r="E41" s="5">
        <v>0</v>
      </c>
      <c r="F41" s="5">
        <v>0</v>
      </c>
      <c r="G41" s="5">
        <f t="shared" si="11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ht="20.399999999999999" x14ac:dyDescent="0.2">
      <c r="A43" s="24" t="s">
        <v>13</v>
      </c>
      <c r="B43" s="5">
        <v>0</v>
      </c>
      <c r="C43" s="5">
        <v>0</v>
      </c>
      <c r="D43" s="5">
        <f t="shared" si="10"/>
        <v>0</v>
      </c>
      <c r="E43" s="5">
        <v>0</v>
      </c>
      <c r="F43" s="5">
        <v>0</v>
      </c>
      <c r="G43" s="5">
        <f t="shared" si="11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x14ac:dyDescent="0.2">
      <c r="A45" s="24" t="s">
        <v>25</v>
      </c>
      <c r="B45" s="5">
        <v>0</v>
      </c>
      <c r="C45" s="5">
        <v>0</v>
      </c>
      <c r="D45" s="5">
        <f t="shared" si="10"/>
        <v>0</v>
      </c>
      <c r="E45" s="5">
        <v>0</v>
      </c>
      <c r="F45" s="5">
        <v>0</v>
      </c>
      <c r="G45" s="5">
        <f t="shared" si="11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ht="20.399999999999999" x14ac:dyDescent="0.2">
      <c r="A47" s="24" t="s">
        <v>26</v>
      </c>
      <c r="B47" s="5">
        <v>0</v>
      </c>
      <c r="C47" s="5">
        <v>0</v>
      </c>
      <c r="D47" s="5">
        <f t="shared" si="10"/>
        <v>0</v>
      </c>
      <c r="E47" s="5">
        <v>0</v>
      </c>
      <c r="F47" s="5">
        <v>0</v>
      </c>
      <c r="G47" s="5">
        <f t="shared" si="11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128</v>
      </c>
      <c r="B49" s="5">
        <v>0</v>
      </c>
      <c r="C49" s="5">
        <v>0</v>
      </c>
      <c r="D49" s="5">
        <f t="shared" si="10"/>
        <v>0</v>
      </c>
      <c r="E49" s="5">
        <v>0</v>
      </c>
      <c r="F49" s="5">
        <v>0</v>
      </c>
      <c r="G49" s="5">
        <f t="shared" si="11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24" t="s">
        <v>14</v>
      </c>
      <c r="B51" s="5">
        <v>0</v>
      </c>
      <c r="C51" s="5">
        <v>0</v>
      </c>
      <c r="D51" s="5">
        <f t="shared" si="10"/>
        <v>0</v>
      </c>
      <c r="E51" s="5">
        <v>0</v>
      </c>
      <c r="F51" s="5">
        <v>0</v>
      </c>
      <c r="G51" s="5">
        <f t="shared" si="11"/>
        <v>0</v>
      </c>
    </row>
    <row r="52" spans="1:7" x14ac:dyDescent="0.2">
      <c r="A52" s="24"/>
      <c r="B52" s="5"/>
      <c r="C52" s="5"/>
      <c r="D52" s="5"/>
      <c r="E52" s="5"/>
      <c r="F52" s="5"/>
      <c r="G52" s="5"/>
    </row>
    <row r="53" spans="1:7" x14ac:dyDescent="0.2">
      <c r="A53" s="11" t="s">
        <v>50</v>
      </c>
      <c r="B53" s="16">
        <f t="shared" ref="B53:G53" si="12">SUM(B39:B51)</f>
        <v>16542865.800000001</v>
      </c>
      <c r="C53" s="16">
        <f t="shared" si="12"/>
        <v>14242000</v>
      </c>
      <c r="D53" s="16">
        <f t="shared" si="12"/>
        <v>30784865.800000001</v>
      </c>
      <c r="E53" s="16">
        <f t="shared" si="12"/>
        <v>21457621.5</v>
      </c>
      <c r="F53" s="16">
        <f t="shared" si="12"/>
        <v>21457621.5</v>
      </c>
      <c r="G53" s="16">
        <f t="shared" si="12"/>
        <v>9327244.3000000007</v>
      </c>
    </row>
    <row r="55" spans="1:7" x14ac:dyDescent="0.2">
      <c r="A55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20:G20"/>
    <mergeCell ref="G35:G36"/>
    <mergeCell ref="G22:G2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28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8304485.5999999996</v>
      </c>
      <c r="C6" s="13">
        <f t="shared" si="0"/>
        <v>14276850</v>
      </c>
      <c r="D6" s="13">
        <f t="shared" si="0"/>
        <v>22581335.599999998</v>
      </c>
      <c r="E6" s="13">
        <f t="shared" si="0"/>
        <v>13279103.34</v>
      </c>
      <c r="F6" s="13">
        <f t="shared" si="0"/>
        <v>13279103.34</v>
      </c>
      <c r="G6" s="13">
        <f t="shared" si="0"/>
        <v>9302232.2599999979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3356994.01</v>
      </c>
      <c r="C9" s="5">
        <v>13771964.32</v>
      </c>
      <c r="D9" s="5">
        <f t="shared" si="1"/>
        <v>17128958.329999998</v>
      </c>
      <c r="E9" s="5">
        <v>7844807.2599999998</v>
      </c>
      <c r="F9" s="5">
        <v>7844807.2599999998</v>
      </c>
      <c r="G9" s="5">
        <f t="shared" si="2"/>
        <v>9284151.0699999984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4947491.59</v>
      </c>
      <c r="C11" s="5">
        <v>504885.68</v>
      </c>
      <c r="D11" s="5">
        <f t="shared" si="1"/>
        <v>5452377.2699999996</v>
      </c>
      <c r="E11" s="5">
        <v>5434296.0800000001</v>
      </c>
      <c r="F11" s="5">
        <v>5434296.0800000001</v>
      </c>
      <c r="G11" s="5">
        <f t="shared" si="2"/>
        <v>18081.189999999478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8238380.2000000002</v>
      </c>
      <c r="C16" s="13">
        <f t="shared" si="3"/>
        <v>-34850</v>
      </c>
      <c r="D16" s="13">
        <f t="shared" si="3"/>
        <v>8203530.2000000002</v>
      </c>
      <c r="E16" s="13">
        <f t="shared" si="3"/>
        <v>8178518.1600000001</v>
      </c>
      <c r="F16" s="13">
        <f t="shared" si="3"/>
        <v>8178518.1600000001</v>
      </c>
      <c r="G16" s="13">
        <f t="shared" si="3"/>
        <v>25012.04000000027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487064.34</v>
      </c>
      <c r="C18" s="5">
        <v>-61100</v>
      </c>
      <c r="D18" s="5">
        <f t="shared" ref="D18:D23" si="5">B18+C18</f>
        <v>425964.34</v>
      </c>
      <c r="E18" s="5">
        <v>425964.34</v>
      </c>
      <c r="F18" s="5">
        <v>425964.34</v>
      </c>
      <c r="G18" s="5">
        <f t="shared" si="4"/>
        <v>0</v>
      </c>
    </row>
    <row r="19" spans="1:7" x14ac:dyDescent="0.2">
      <c r="A19" s="25" t="s">
        <v>20</v>
      </c>
      <c r="B19" s="5">
        <v>1486142.2</v>
      </c>
      <c r="C19" s="5">
        <v>54700</v>
      </c>
      <c r="D19" s="5">
        <f t="shared" si="5"/>
        <v>1540842.2</v>
      </c>
      <c r="E19" s="5">
        <v>1540157.56</v>
      </c>
      <c r="F19" s="5">
        <v>1540157.56</v>
      </c>
      <c r="G19" s="5">
        <f t="shared" si="4"/>
        <v>684.63999999989755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6265173.6600000001</v>
      </c>
      <c r="C22" s="5">
        <v>-28450</v>
      </c>
      <c r="D22" s="5">
        <f t="shared" si="5"/>
        <v>6236723.6600000001</v>
      </c>
      <c r="E22" s="5">
        <v>6212396.2599999998</v>
      </c>
      <c r="F22" s="5">
        <v>6212396.2599999998</v>
      </c>
      <c r="G22" s="5">
        <f t="shared" si="4"/>
        <v>24327.400000000373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16542865.800000001</v>
      </c>
      <c r="C42" s="16">
        <f t="shared" si="12"/>
        <v>14242000</v>
      </c>
      <c r="D42" s="16">
        <f t="shared" si="12"/>
        <v>30784865.799999997</v>
      </c>
      <c r="E42" s="16">
        <f t="shared" si="12"/>
        <v>21457621.5</v>
      </c>
      <c r="F42" s="16">
        <f t="shared" si="12"/>
        <v>21457621.5</v>
      </c>
      <c r="G42" s="16">
        <f t="shared" si="12"/>
        <v>9327244.2999999989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2025-01-30T20:42:54Z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