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Sistecad\ContaCAD\salen\032026\"/>
    </mc:Choice>
  </mc:AlternateContent>
  <xr:revisionPtr revIDLastSave="0" documentId="8_{AB6D8221-8A7B-49CB-A475-F2B3010B84EB}" xr6:coauthVersionLast="47" xr6:coauthVersionMax="47" xr10:uidLastSave="{00000000-0000-0000-0000-000000000000}"/>
  <bookViews>
    <workbookView xWindow="-98" yWindow="-98" windowWidth="19396" windowHeight="11475" firstSheet="6" activeTab="6" xr2:uid="{0997056E-72B7-4668-9232-7594B3306523}"/>
  </bookViews>
  <sheets>
    <sheet name="Formato 1" sheetId="2" r:id="rId1"/>
    <sheet name="Formato 2" sheetId="3" r:id="rId2"/>
    <sheet name="Formato 3" sheetId="4" r:id="rId3"/>
    <sheet name="Formato 4" sheetId="5" r:id="rId4"/>
    <sheet name="Formato 5" sheetId="6" r:id="rId5"/>
    <sheet name="Formato 6 a)" sheetId="7" r:id="rId6"/>
    <sheet name="Formato 6 b)" sheetId="8" r:id="rId7"/>
    <sheet name="Formato 6 c)" sheetId="9" r:id="rId8"/>
    <sheet name="Formato 6 d)" sheetId="10" r:id="rId9"/>
    <sheet name="Formato 7 a)" sheetId="16" r:id="rId10"/>
    <sheet name="Formato 7 b)" sheetId="19" r:id="rId11"/>
    <sheet name="Formato 7 c)" sheetId="20" r:id="rId12"/>
    <sheet name="Formato 7 d)" sheetId="22" r:id="rId13"/>
    <sheet name="Formato 8" sheetId="25" r:id="rId14"/>
  </sheets>
  <externalReferences>
    <externalReference r:id="rId15"/>
  </externalReferences>
  <definedNames>
    <definedName name="_xlnm.Print_Area" localSheetId="0">'Formato 1'!$A$1:$F$82</definedName>
    <definedName name="_xlnm.Print_Area" localSheetId="5">'Formato 6 a)'!$A$1:$G$160</definedName>
    <definedName name="ENTE_PUBLICO">'[1]Info General'!$C$6</definedName>
    <definedName name="_xlnm.Print_Titles" localSheetId="5">'Formato 6 a)'!$2:$8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1" i="8" l="1"/>
  <c r="F21" i="8"/>
  <c r="E21" i="8"/>
  <c r="D21" i="8"/>
  <c r="C21" i="8"/>
  <c r="B21" i="8"/>
  <c r="G9" i="8"/>
  <c r="G31" i="8" s="1"/>
  <c r="F9" i="8"/>
  <c r="F31" i="8" s="1"/>
  <c r="E9" i="8"/>
  <c r="E31" i="8" s="1"/>
  <c r="D9" i="8"/>
  <c r="D31" i="8" s="1"/>
  <c r="C9" i="8"/>
  <c r="C31" i="8" s="1"/>
  <c r="B9" i="8"/>
  <c r="B31" i="8" s="1"/>
  <c r="D64" i="5"/>
  <c r="C64" i="5"/>
  <c r="C72" i="5" s="1"/>
  <c r="C74" i="5" s="1"/>
  <c r="B64" i="5"/>
  <c r="D72" i="5"/>
  <c r="D74" i="5" s="1"/>
  <c r="D49" i="5"/>
  <c r="C49" i="5"/>
  <c r="B49" i="5"/>
  <c r="C57" i="5"/>
  <c r="C59" i="5" s="1"/>
  <c r="B57" i="5"/>
  <c r="B59" i="5" s="1"/>
  <c r="D40" i="5"/>
  <c r="C40" i="5"/>
  <c r="B40" i="5"/>
  <c r="D37" i="5"/>
  <c r="D44" i="5" s="1"/>
  <c r="D8" i="5" s="1"/>
  <c r="C37" i="5"/>
  <c r="C44" i="5" s="1"/>
  <c r="C8" i="5" s="1"/>
  <c r="B37" i="5"/>
  <c r="B44" i="5" s="1"/>
  <c r="B8" i="5" s="1"/>
  <c r="D29" i="5"/>
  <c r="C29" i="5"/>
  <c r="B29" i="5"/>
  <c r="D17" i="5"/>
  <c r="C17" i="5"/>
  <c r="D13" i="5"/>
  <c r="C13" i="5"/>
  <c r="B13" i="5"/>
  <c r="G18" i="19"/>
  <c r="F18" i="19"/>
  <c r="E18" i="19"/>
  <c r="D18" i="19"/>
  <c r="C18" i="19"/>
  <c r="B18" i="19"/>
  <c r="G7" i="19"/>
  <c r="F7" i="19"/>
  <c r="E7" i="19"/>
  <c r="D7" i="19"/>
  <c r="C7" i="19"/>
  <c r="B7" i="19"/>
  <c r="G31" i="10"/>
  <c r="G30" i="10"/>
  <c r="G29" i="10"/>
  <c r="G28" i="10"/>
  <c r="F28" i="10"/>
  <c r="E28" i="10"/>
  <c r="D28" i="10"/>
  <c r="C28" i="10"/>
  <c r="B28" i="10"/>
  <c r="B21" i="10" s="1"/>
  <c r="G27" i="10"/>
  <c r="G26" i="10"/>
  <c r="G25" i="10"/>
  <c r="G24" i="10"/>
  <c r="G21" i="10" s="1"/>
  <c r="F24" i="10"/>
  <c r="E24" i="10"/>
  <c r="D24" i="10"/>
  <c r="C24" i="10"/>
  <c r="B24" i="10"/>
  <c r="G23" i="10"/>
  <c r="G22" i="10"/>
  <c r="F21" i="10"/>
  <c r="E21" i="10"/>
  <c r="D21" i="10"/>
  <c r="C21" i="10"/>
  <c r="G19" i="10"/>
  <c r="G18" i="10"/>
  <c r="G17" i="10"/>
  <c r="G16" i="10"/>
  <c r="F16" i="10"/>
  <c r="E16" i="10"/>
  <c r="D16" i="10"/>
  <c r="C16" i="10"/>
  <c r="B16" i="10"/>
  <c r="G15" i="10"/>
  <c r="G14" i="10"/>
  <c r="G13" i="10"/>
  <c r="G12" i="10"/>
  <c r="F12" i="10"/>
  <c r="E12" i="10"/>
  <c r="D12" i="10"/>
  <c r="C12" i="10"/>
  <c r="B12" i="10"/>
  <c r="G11" i="10"/>
  <c r="G10" i="10"/>
  <c r="G9" i="10"/>
  <c r="F9" i="10"/>
  <c r="E9" i="10"/>
  <c r="D9" i="10"/>
  <c r="C9" i="10"/>
  <c r="B9" i="10"/>
  <c r="G75" i="9"/>
  <c r="G74" i="9"/>
  <c r="G73" i="9"/>
  <c r="G72" i="9"/>
  <c r="F71" i="9"/>
  <c r="E71" i="9"/>
  <c r="D71" i="9"/>
  <c r="C71" i="9"/>
  <c r="B71" i="9"/>
  <c r="G70" i="9"/>
  <c r="G69" i="9"/>
  <c r="G68" i="9"/>
  <c r="G67" i="9"/>
  <c r="G66" i="9"/>
  <c r="G65" i="9"/>
  <c r="G64" i="9"/>
  <c r="G63" i="9"/>
  <c r="G62" i="9"/>
  <c r="F61" i="9"/>
  <c r="E61" i="9"/>
  <c r="D61" i="9"/>
  <c r="C61" i="9"/>
  <c r="B61" i="9"/>
  <c r="G60" i="9"/>
  <c r="G59" i="9"/>
  <c r="G58" i="9"/>
  <c r="G57" i="9"/>
  <c r="G56" i="9"/>
  <c r="G55" i="9"/>
  <c r="G54" i="9"/>
  <c r="G53" i="9"/>
  <c r="F53" i="9"/>
  <c r="E53" i="9"/>
  <c r="D53" i="9"/>
  <c r="C53" i="9"/>
  <c r="B53" i="9"/>
  <c r="G52" i="9"/>
  <c r="G51" i="9"/>
  <c r="G50" i="9"/>
  <c r="G49" i="9"/>
  <c r="G48" i="9"/>
  <c r="G47" i="9"/>
  <c r="G46" i="9"/>
  <c r="G45" i="9"/>
  <c r="F44" i="9"/>
  <c r="E44" i="9"/>
  <c r="D44" i="9"/>
  <c r="C44" i="9"/>
  <c r="B44" i="9"/>
  <c r="G41" i="9"/>
  <c r="G40" i="9"/>
  <c r="G39" i="9"/>
  <c r="G38" i="9"/>
  <c r="F37" i="9"/>
  <c r="E37" i="9"/>
  <c r="D37" i="9"/>
  <c r="C37" i="9"/>
  <c r="B37" i="9"/>
  <c r="G36" i="9"/>
  <c r="G35" i="9"/>
  <c r="G34" i="9"/>
  <c r="G33" i="9"/>
  <c r="G32" i="9"/>
  <c r="G31" i="9"/>
  <c r="G30" i="9"/>
  <c r="G29" i="9"/>
  <c r="G28" i="9"/>
  <c r="F27" i="9"/>
  <c r="E27" i="9"/>
  <c r="D27" i="9"/>
  <c r="C27" i="9"/>
  <c r="B27" i="9"/>
  <c r="G26" i="9"/>
  <c r="G25" i="9"/>
  <c r="G19" i="9" s="1"/>
  <c r="G24" i="9"/>
  <c r="G23" i="9"/>
  <c r="G22" i="9"/>
  <c r="G21" i="9"/>
  <c r="G20" i="9"/>
  <c r="F19" i="9"/>
  <c r="E19" i="9"/>
  <c r="D19" i="9"/>
  <c r="C19" i="9"/>
  <c r="B19" i="9"/>
  <c r="G18" i="9"/>
  <c r="G17" i="9"/>
  <c r="G16" i="9"/>
  <c r="G15" i="9"/>
  <c r="G14" i="9"/>
  <c r="G13" i="9"/>
  <c r="G12" i="9"/>
  <c r="G11" i="9"/>
  <c r="F10" i="9"/>
  <c r="E10" i="9"/>
  <c r="D10" i="9"/>
  <c r="C10" i="9"/>
  <c r="B10" i="9"/>
  <c r="G157" i="7"/>
  <c r="G156" i="7"/>
  <c r="G155" i="7"/>
  <c r="G154" i="7"/>
  <c r="G153" i="7"/>
  <c r="G152" i="7"/>
  <c r="G151" i="7"/>
  <c r="F150" i="7"/>
  <c r="E150" i="7"/>
  <c r="D150" i="7"/>
  <c r="C150" i="7"/>
  <c r="B150" i="7"/>
  <c r="G149" i="7"/>
  <c r="G148" i="7"/>
  <c r="G147" i="7"/>
  <c r="G146" i="7"/>
  <c r="F146" i="7"/>
  <c r="E146" i="7"/>
  <c r="D146" i="7"/>
  <c r="C146" i="7"/>
  <c r="B146" i="7"/>
  <c r="G145" i="7"/>
  <c r="G144" i="7"/>
  <c r="G143" i="7"/>
  <c r="G142" i="7"/>
  <c r="G141" i="7"/>
  <c r="G140" i="7"/>
  <c r="G139" i="7"/>
  <c r="G138" i="7"/>
  <c r="G137" i="7"/>
  <c r="F137" i="7"/>
  <c r="E137" i="7"/>
  <c r="D137" i="7"/>
  <c r="C137" i="7"/>
  <c r="B137" i="7"/>
  <c r="G136" i="7"/>
  <c r="G135" i="7"/>
  <c r="G134" i="7"/>
  <c r="G133" i="7"/>
  <c r="F133" i="7"/>
  <c r="E133" i="7"/>
  <c r="D133" i="7"/>
  <c r="C133" i="7"/>
  <c r="B133" i="7"/>
  <c r="G132" i="7"/>
  <c r="G131" i="7"/>
  <c r="G130" i="7"/>
  <c r="G129" i="7"/>
  <c r="G128" i="7"/>
  <c r="G127" i="7"/>
  <c r="G126" i="7"/>
  <c r="G125" i="7"/>
  <c r="G124" i="7"/>
  <c r="F123" i="7"/>
  <c r="E123" i="7"/>
  <c r="D123" i="7"/>
  <c r="C123" i="7"/>
  <c r="B123" i="7"/>
  <c r="G122" i="7"/>
  <c r="G121" i="7"/>
  <c r="G120" i="7"/>
  <c r="G119" i="7"/>
  <c r="G118" i="7"/>
  <c r="G117" i="7"/>
  <c r="G116" i="7"/>
  <c r="G115" i="7"/>
  <c r="G114" i="7"/>
  <c r="G113" i="7"/>
  <c r="F113" i="7"/>
  <c r="E113" i="7"/>
  <c r="D113" i="7"/>
  <c r="C113" i="7"/>
  <c r="B113" i="7"/>
  <c r="G112" i="7"/>
  <c r="G111" i="7"/>
  <c r="G103" i="7" s="1"/>
  <c r="G110" i="7"/>
  <c r="G109" i="7"/>
  <c r="G108" i="7"/>
  <c r="G107" i="7"/>
  <c r="G106" i="7"/>
  <c r="G105" i="7"/>
  <c r="G104" i="7"/>
  <c r="F103" i="7"/>
  <c r="E103" i="7"/>
  <c r="D103" i="7"/>
  <c r="C103" i="7"/>
  <c r="B103" i="7"/>
  <c r="G102" i="7"/>
  <c r="G101" i="7"/>
  <c r="G100" i="7"/>
  <c r="G99" i="7"/>
  <c r="G98" i="7"/>
  <c r="G97" i="7"/>
  <c r="G96" i="7"/>
  <c r="G95" i="7"/>
  <c r="G94" i="7"/>
  <c r="G93" i="7"/>
  <c r="F93" i="7"/>
  <c r="E93" i="7"/>
  <c r="D93" i="7"/>
  <c r="C93" i="7"/>
  <c r="B93" i="7"/>
  <c r="G92" i="7"/>
  <c r="G91" i="7"/>
  <c r="G90" i="7"/>
  <c r="G89" i="7"/>
  <c r="G88" i="7"/>
  <c r="G87" i="7"/>
  <c r="G86" i="7"/>
  <c r="G85" i="7"/>
  <c r="F85" i="7"/>
  <c r="E85" i="7"/>
  <c r="D85" i="7"/>
  <c r="C85" i="7"/>
  <c r="B85" i="7"/>
  <c r="D84" i="7"/>
  <c r="G82" i="7"/>
  <c r="G81" i="7"/>
  <c r="G80" i="7"/>
  <c r="G79" i="7"/>
  <c r="G78" i="7"/>
  <c r="G77" i="7"/>
  <c r="G76" i="7"/>
  <c r="F75" i="7"/>
  <c r="E75" i="7"/>
  <c r="D75" i="7"/>
  <c r="C75" i="7"/>
  <c r="B75" i="7"/>
  <c r="G74" i="7"/>
  <c r="G73" i="7"/>
  <c r="G72" i="7"/>
  <c r="F71" i="7"/>
  <c r="E71" i="7"/>
  <c r="D71" i="7"/>
  <c r="C71" i="7"/>
  <c r="B71" i="7"/>
  <c r="G70" i="7"/>
  <c r="G69" i="7"/>
  <c r="G68" i="7"/>
  <c r="G67" i="7"/>
  <c r="G66" i="7"/>
  <c r="G65" i="7"/>
  <c r="G64" i="7"/>
  <c r="G63" i="7"/>
  <c r="G62" i="7" s="1"/>
  <c r="F62" i="7"/>
  <c r="E62" i="7"/>
  <c r="D62" i="7"/>
  <c r="C62" i="7"/>
  <c r="B62" i="7"/>
  <c r="G61" i="7"/>
  <c r="G60" i="7"/>
  <c r="G59" i="7"/>
  <c r="G58" i="7"/>
  <c r="F58" i="7"/>
  <c r="E58" i="7"/>
  <c r="D58" i="7"/>
  <c r="C58" i="7"/>
  <c r="B58" i="7"/>
  <c r="G57" i="7"/>
  <c r="G56" i="7"/>
  <c r="G55" i="7"/>
  <c r="G54" i="7"/>
  <c r="G53" i="7"/>
  <c r="G52" i="7"/>
  <c r="G51" i="7"/>
  <c r="G50" i="7"/>
  <c r="G49" i="7"/>
  <c r="F48" i="7"/>
  <c r="E48" i="7"/>
  <c r="D48" i="7"/>
  <c r="C48" i="7"/>
  <c r="B48" i="7"/>
  <c r="G47" i="7"/>
  <c r="G46" i="7"/>
  <c r="G45" i="7"/>
  <c r="G44" i="7"/>
  <c r="G43" i="7"/>
  <c r="G42" i="7"/>
  <c r="G41" i="7"/>
  <c r="G40" i="7"/>
  <c r="G39" i="7"/>
  <c r="G38" i="7"/>
  <c r="F38" i="7"/>
  <c r="E38" i="7"/>
  <c r="D38" i="7"/>
  <c r="C38" i="7"/>
  <c r="B38" i="7"/>
  <c r="G37" i="7"/>
  <c r="G36" i="7"/>
  <c r="G28" i="7" s="1"/>
  <c r="G35" i="7"/>
  <c r="G34" i="7"/>
  <c r="G33" i="7"/>
  <c r="G32" i="7"/>
  <c r="G31" i="7"/>
  <c r="G30" i="7"/>
  <c r="G29" i="7"/>
  <c r="F28" i="7"/>
  <c r="E28" i="7"/>
  <c r="D28" i="7"/>
  <c r="C28" i="7"/>
  <c r="B28" i="7"/>
  <c r="G27" i="7"/>
  <c r="G26" i="7"/>
  <c r="G25" i="7"/>
  <c r="G24" i="7"/>
  <c r="G18" i="7" s="1"/>
  <c r="G23" i="7"/>
  <c r="G22" i="7"/>
  <c r="G21" i="7"/>
  <c r="G20" i="7"/>
  <c r="G19" i="7"/>
  <c r="F18" i="7"/>
  <c r="E18" i="7"/>
  <c r="D18" i="7"/>
  <c r="C18" i="7"/>
  <c r="B18" i="7"/>
  <c r="G17" i="7"/>
  <c r="G16" i="7"/>
  <c r="G15" i="7"/>
  <c r="G14" i="7"/>
  <c r="G13" i="7"/>
  <c r="G12" i="7"/>
  <c r="G11" i="7"/>
  <c r="G10" i="7"/>
  <c r="F10" i="7"/>
  <c r="E10" i="7"/>
  <c r="D10" i="7"/>
  <c r="C10" i="7"/>
  <c r="B10" i="7"/>
  <c r="F75" i="6"/>
  <c r="E75" i="6"/>
  <c r="D75" i="6"/>
  <c r="C75" i="6"/>
  <c r="B75" i="6"/>
  <c r="G74" i="6"/>
  <c r="G73" i="6"/>
  <c r="G75" i="6" s="1"/>
  <c r="G68" i="6"/>
  <c r="G67" i="6"/>
  <c r="G63" i="6"/>
  <c r="G62" i="6"/>
  <c r="G61" i="6"/>
  <c r="G60" i="6"/>
  <c r="G59" i="6"/>
  <c r="F59" i="6"/>
  <c r="E59" i="6"/>
  <c r="D59" i="6"/>
  <c r="C59" i="6"/>
  <c r="B59" i="6"/>
  <c r="G58" i="6"/>
  <c r="G57" i="6"/>
  <c r="G56" i="6"/>
  <c r="G55" i="6"/>
  <c r="G54" i="6" s="1"/>
  <c r="F54" i="6"/>
  <c r="E54" i="6"/>
  <c r="D54" i="6"/>
  <c r="C54" i="6"/>
  <c r="B54" i="6"/>
  <c r="G53" i="6"/>
  <c r="G52" i="6"/>
  <c r="G51" i="6"/>
  <c r="G50" i="6"/>
  <c r="G49" i="6"/>
  <c r="G48" i="6"/>
  <c r="G47" i="6"/>
  <c r="G46" i="6"/>
  <c r="F45" i="6"/>
  <c r="E45" i="6"/>
  <c r="D45" i="6"/>
  <c r="C45" i="6"/>
  <c r="C65" i="6" s="1"/>
  <c r="B45" i="6"/>
  <c r="G39" i="6"/>
  <c r="G38" i="6"/>
  <c r="G37" i="6" s="1"/>
  <c r="F37" i="6"/>
  <c r="E37" i="6"/>
  <c r="D37" i="6"/>
  <c r="C37" i="6"/>
  <c r="B37" i="6"/>
  <c r="G36" i="6"/>
  <c r="G35" i="6"/>
  <c r="G34" i="6"/>
  <c r="G33" i="6"/>
  <c r="G32" i="6"/>
  <c r="G31" i="6"/>
  <c r="G30" i="6"/>
  <c r="G29" i="6"/>
  <c r="F28" i="6"/>
  <c r="E28" i="6"/>
  <c r="D28" i="6"/>
  <c r="C28" i="6"/>
  <c r="B28" i="6"/>
  <c r="G27" i="6"/>
  <c r="G26" i="6"/>
  <c r="G16" i="6" s="1"/>
  <c r="G25" i="6"/>
  <c r="G24" i="6"/>
  <c r="G23" i="6"/>
  <c r="G22" i="6"/>
  <c r="G21" i="6"/>
  <c r="G20" i="6"/>
  <c r="G19" i="6"/>
  <c r="G18" i="6"/>
  <c r="G17" i="6"/>
  <c r="F16" i="6"/>
  <c r="F41" i="6" s="1"/>
  <c r="E16" i="6"/>
  <c r="D16" i="6"/>
  <c r="C16" i="6"/>
  <c r="B16" i="6"/>
  <c r="G15" i="6"/>
  <c r="G14" i="6"/>
  <c r="G13" i="6"/>
  <c r="G12" i="6"/>
  <c r="G11" i="6"/>
  <c r="G10" i="6"/>
  <c r="G9" i="6"/>
  <c r="H27" i="3"/>
  <c r="G27" i="3"/>
  <c r="F27" i="3"/>
  <c r="E27" i="3"/>
  <c r="D27" i="3"/>
  <c r="C27" i="3"/>
  <c r="B27" i="3"/>
  <c r="H22" i="3"/>
  <c r="G22" i="3"/>
  <c r="F22" i="3"/>
  <c r="E22" i="3"/>
  <c r="D22" i="3"/>
  <c r="C22" i="3"/>
  <c r="B22" i="3"/>
  <c r="H13" i="3"/>
  <c r="G13" i="3"/>
  <c r="F13" i="3"/>
  <c r="E13" i="3"/>
  <c r="D13" i="3"/>
  <c r="D8" i="3" s="1"/>
  <c r="D20" i="3" s="1"/>
  <c r="C13" i="3"/>
  <c r="C8" i="3" s="1"/>
  <c r="C20" i="3" s="1"/>
  <c r="B13" i="3"/>
  <c r="H9" i="3"/>
  <c r="G9" i="3"/>
  <c r="F9" i="3"/>
  <c r="E9" i="3"/>
  <c r="D9" i="3"/>
  <c r="C9" i="3"/>
  <c r="B9" i="3"/>
  <c r="H8" i="3"/>
  <c r="H20" i="3" s="1"/>
  <c r="G8" i="3"/>
  <c r="G20" i="3" s="1"/>
  <c r="E8" i="3"/>
  <c r="E20" i="3" s="1"/>
  <c r="F75" i="2"/>
  <c r="E75" i="2"/>
  <c r="F68" i="2"/>
  <c r="E68" i="2"/>
  <c r="F63" i="2"/>
  <c r="F79" i="2" s="1"/>
  <c r="E63" i="2"/>
  <c r="F57" i="2"/>
  <c r="E57" i="2"/>
  <c r="F42" i="2"/>
  <c r="E42" i="2"/>
  <c r="F38" i="2"/>
  <c r="E38" i="2"/>
  <c r="F31" i="2"/>
  <c r="E31" i="2"/>
  <c r="F27" i="2"/>
  <c r="E27" i="2"/>
  <c r="F23" i="2"/>
  <c r="E23" i="2"/>
  <c r="F19" i="2"/>
  <c r="E19" i="2"/>
  <c r="F9" i="2"/>
  <c r="E9" i="2"/>
  <c r="C60" i="2"/>
  <c r="B60" i="2"/>
  <c r="C41" i="2"/>
  <c r="B41" i="2"/>
  <c r="C38" i="2"/>
  <c r="B38" i="2"/>
  <c r="C31" i="2"/>
  <c r="B31" i="2"/>
  <c r="C25" i="2"/>
  <c r="B25" i="2"/>
  <c r="C17" i="2"/>
  <c r="B17" i="2"/>
  <c r="C9" i="2"/>
  <c r="B9" i="2"/>
  <c r="D6" i="19"/>
  <c r="E6" i="19" s="1"/>
  <c r="F6" i="19" s="1"/>
  <c r="G6" i="19" s="1"/>
  <c r="C6" i="19"/>
  <c r="D6" i="16"/>
  <c r="E6" i="16" s="1"/>
  <c r="F6" i="16" s="1"/>
  <c r="G6" i="16" s="1"/>
  <c r="C6" i="16"/>
  <c r="B6" i="3"/>
  <c r="F6" i="2"/>
  <c r="E6" i="2"/>
  <c r="A2" i="25"/>
  <c r="A2" i="22"/>
  <c r="A2" i="20"/>
  <c r="A2" i="19"/>
  <c r="A2" i="16"/>
  <c r="F33" i="10" l="1"/>
  <c r="E33" i="10"/>
  <c r="G33" i="10"/>
  <c r="D33" i="10"/>
  <c r="C33" i="10"/>
  <c r="B33" i="10"/>
  <c r="G71" i="9"/>
  <c r="G61" i="9"/>
  <c r="E43" i="9"/>
  <c r="F43" i="9"/>
  <c r="C43" i="9"/>
  <c r="D43" i="9"/>
  <c r="B43" i="9"/>
  <c r="G44" i="9"/>
  <c r="G43" i="9" s="1"/>
  <c r="G37" i="9"/>
  <c r="G27" i="9"/>
  <c r="G10" i="9"/>
  <c r="F9" i="9"/>
  <c r="E9" i="9"/>
  <c r="D9" i="9"/>
  <c r="G9" i="9"/>
  <c r="C9" i="9"/>
  <c r="B9" i="9"/>
  <c r="B29" i="19"/>
  <c r="G29" i="19"/>
  <c r="F29" i="19"/>
  <c r="E29" i="19"/>
  <c r="D29" i="19"/>
  <c r="C29" i="19"/>
  <c r="B72" i="5"/>
  <c r="B74" i="5" s="1"/>
  <c r="B21" i="5"/>
  <c r="B23" i="5" s="1"/>
  <c r="B25" i="5" s="1"/>
  <c r="D57" i="5"/>
  <c r="D59" i="5" s="1"/>
  <c r="D21" i="5"/>
  <c r="D23" i="5" s="1"/>
  <c r="D25" i="5" s="1"/>
  <c r="C21" i="5"/>
  <c r="C23" i="5" s="1"/>
  <c r="C25" i="5" s="1"/>
  <c r="G150" i="7"/>
  <c r="F84" i="7"/>
  <c r="G123" i="7"/>
  <c r="C84" i="7"/>
  <c r="B84" i="7"/>
  <c r="G84" i="7"/>
  <c r="E84" i="7"/>
  <c r="G75" i="7"/>
  <c r="G9" i="7" s="1"/>
  <c r="G71" i="7"/>
  <c r="G48" i="7"/>
  <c r="F9" i="7"/>
  <c r="E9" i="7"/>
  <c r="D9" i="7"/>
  <c r="D159" i="7" s="1"/>
  <c r="C9" i="7"/>
  <c r="B9" i="7"/>
  <c r="E65" i="6"/>
  <c r="B65" i="6"/>
  <c r="F65" i="6"/>
  <c r="F70" i="6" s="1"/>
  <c r="D65" i="6"/>
  <c r="G45" i="6"/>
  <c r="G65" i="6" s="1"/>
  <c r="B41" i="6"/>
  <c r="C41" i="6"/>
  <c r="C70" i="6" s="1"/>
  <c r="G28" i="6"/>
  <c r="E41" i="6"/>
  <c r="D41" i="6"/>
  <c r="G41" i="6"/>
  <c r="F8" i="3"/>
  <c r="F20" i="3" s="1"/>
  <c r="B8" i="3"/>
  <c r="B20" i="3" s="1"/>
  <c r="E79" i="2"/>
  <c r="F47" i="2"/>
  <c r="F59" i="2" s="1"/>
  <c r="F81" i="2" s="1"/>
  <c r="E47" i="2"/>
  <c r="E59" i="2" s="1"/>
  <c r="C47" i="2"/>
  <c r="C62" i="2" s="1"/>
  <c r="B47" i="2"/>
  <c r="B62" i="2" s="1"/>
  <c r="D33" i="5"/>
  <c r="C33" i="5"/>
  <c r="B33" i="5"/>
  <c r="A5" i="10"/>
  <c r="A5" i="9"/>
  <c r="A5" i="8"/>
  <c r="A5" i="7"/>
  <c r="A4" i="6"/>
  <c r="A4" i="5"/>
  <c r="F77" i="9" l="1"/>
  <c r="E77" i="9"/>
  <c r="C77" i="9"/>
  <c r="D77" i="9"/>
  <c r="B77" i="9"/>
  <c r="G77" i="9"/>
  <c r="F159" i="7"/>
  <c r="C159" i="7"/>
  <c r="B159" i="7"/>
  <c r="G159" i="7"/>
  <c r="E159" i="7"/>
  <c r="E70" i="6"/>
  <c r="B70" i="6"/>
  <c r="D70" i="6"/>
  <c r="G42" i="6"/>
  <c r="G70" i="6"/>
  <c r="E81" i="2"/>
  <c r="A2" i="10"/>
  <c r="A2" i="9"/>
  <c r="A2" i="8"/>
  <c r="A2" i="7"/>
  <c r="A2" i="6"/>
  <c r="A2" i="5"/>
  <c r="A2" i="4"/>
  <c r="C41" i="3" l="1"/>
  <c r="D41" i="3"/>
  <c r="E41" i="3"/>
  <c r="F41" i="3"/>
  <c r="B41" i="3"/>
  <c r="A2" i="3" l="1"/>
</calcChain>
</file>

<file path=xl/sharedStrings.xml><?xml version="1.0" encoding="utf-8"?>
<sst xmlns="http://schemas.openxmlformats.org/spreadsheetml/2006/main" count="833" uniqueCount="564">
  <si>
    <t>Formato 1 Estado de Situación Financiera Detallado - LDF</t>
  </si>
  <si>
    <t>Estado de Situación Financiera Detallado - LDF</t>
  </si>
  <si>
    <t>(PESOS)</t>
  </si>
  <si>
    <t xml:space="preserve">   Concepto</t>
  </si>
  <si>
    <t>31 de diciembre de 2025</t>
  </si>
  <si>
    <t>Concepto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</si>
  <si>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</si>
  <si>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</si>
  <si>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</si>
  <si>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</si>
  <si>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</si>
  <si>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</si>
  <si>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</si>
  <si>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</si>
  <si>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</si>
  <si>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</si>
  <si>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</si>
  <si>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</si>
  <si>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</si>
  <si>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</si>
  <si>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</si>
  <si>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</si>
  <si>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</si>
  <si>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</si>
  <si>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</si>
  <si>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</si>
  <si>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</si>
  <si>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</si>
  <si>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</si>
  <si>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</si>
  <si>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</si>
  <si>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</si>
  <si>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</si>
  <si>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</si>
  <si>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</si>
  <si>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</si>
  <si>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</si>
  <si>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</si>
  <si>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</si>
  <si>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</si>
  <si>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</si>
  <si>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</si>
  <si>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</si>
  <si>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</si>
  <si>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</si>
  <si>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</si>
  <si>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</si>
  <si>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</si>
  <si>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</si>
  <si>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</si>
  <si>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</si>
  <si>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</si>
  <si>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</si>
  <si>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</si>
  <si>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</si>
  <si>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</si>
  <si>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</si>
  <si>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</si>
  <si>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</si>
  <si>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</si>
  <si>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</si>
  <si>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</si>
  <si>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</si>
  <si>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</si>
  <si>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</si>
  <si>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</si>
  <si>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</si>
  <si>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</si>
  <si>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</si>
  <si>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</si>
  <si>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</si>
  <si>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</si>
  <si>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</si>
  <si>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</si>
  <si>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</si>
  <si>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</si>
  <si>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</si>
  <si>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</si>
  <si>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</si>
  <si>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</si>
  <si>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</si>
  <si>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</si>
  <si>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</si>
  <si>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</si>
  <si>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</si>
  <si>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</si>
  <si>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</si>
  <si>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</si>
  <si>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</si>
  <si>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</si>
  <si>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</si>
  <si>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</si>
  <si>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</si>
  <si>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</si>
  <si>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</si>
  <si>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</si>
  <si>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</si>
  <si>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</si>
  <si>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</si>
  <si>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</si>
  <si>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</si>
  <si>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</si>
  <si>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</si>
  <si>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</si>
  <si>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</si>
  <si>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</si>
  <si>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</si>
  <si>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</si>
  <si>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</si>
  <si>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</si>
  <si>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</si>
  <si>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</si>
  <si>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</si>
  <si>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 del Ejercicio (Ahorro/Desahorro)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</si>
  <si>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</si>
  <si>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</si>
  <si>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</si>
  <si>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</si>
  <si>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</si>
  <si>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</si>
  <si>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</si>
  <si>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</si>
  <si>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</si>
  <si>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Formato 2 Informe Analítico de la Deuda Pública y Otros Pasivos - LDF</t>
  </si>
  <si>
    <t>Informe Analítico de la Deuda Pública y Otros Pasivos - LDF</t>
  </si>
  <si>
    <t>Del 1 de enero al XX de XXX de 2026</t>
  </si>
  <si>
    <t>Denominación de la Deuda Pública y Otros Pasivos</t>
  </si>
  <si>
    <t>Disposiciones del Periodo</t>
  </si>
  <si>
    <t>Amortizaciones del Periodo</t>
  </si>
  <si>
    <t>Revaluaciones, Reclasificaciones y Otros Ajustes</t>
  </si>
  <si>
    <t>Saldo Final del Periodo</t>
  </si>
  <si>
    <t>Pago de Intereses del Periodo</t>
  </si>
  <si>
    <t>Pago de Comisiones y demás costos asociados durante el Periodo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</si>
  <si>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</si>
  <si>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</si>
  <si>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</si>
  <si>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</si>
  <si>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</si>
  <si>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</si>
  <si>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</si>
  <si>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</si>
  <si>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</si>
  <si>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</si>
  <si>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</si>
  <si>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</si>
  <si>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</si>
  <si>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</si>
  <si>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</si>
  <si>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</si>
  <si>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Instrumento Bono Cupón Cero 1</t>
  </si>
  <si>
    <t>B. Instrumento Bono Cupón Cero 2</t>
  </si>
  <si>
    <t>C. Instrumento Bono Cupón Cero XX</t>
  </si>
  <si>
    <t>*</t>
  </si>
  <si>
    <r>
      <rPr>
        <vertAlign val="superscript"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</si>
  <si>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</si>
  <si>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</si>
  <si>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</si>
  <si>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</si>
  <si>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</si>
  <si>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</si>
  <si>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</si>
  <si>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</si>
  <si>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</si>
  <si>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</si>
  <si>
    <t>Formato 3 Informe Analítico de Obligaciones Diferentes de Financiamientos - LDF</t>
  </si>
  <si>
    <t>Informe Analítico de Obligaciones Diferentes de Financiamientos – LDF</t>
  </si>
  <si>
    <t>Denominación de las Obligaciones Diferentes de Financiamiento</t>
  </si>
  <si>
    <t>Fecha del Contrato</t>
  </si>
  <si>
    <t>Fecha de inicio de operación del proyecto</t>
  </si>
  <si>
    <t>Fecha de vencimiento</t>
  </si>
  <si>
    <t>Monto de la inversión pactado</t>
  </si>
  <si>
    <t>Plazo pactado</t>
  </si>
  <si>
    <t>Monto promedio mensual del pago de la contraprestación</t>
  </si>
  <si>
    <t>Monto promedio mensual del pago de la contraprestación correspondiente al pago de inversión</t>
  </si>
  <si>
    <t>Monto pagado de la 
inversión al XX de 
XXXX de 20XN_x000D_</t>
  </si>
  <si>
    <t>Monto pagado 
de la inversión 
actualizado al 
XX de XXXX de 
20XN</t>
  </si>
  <si>
    <t>Saldo pendiente 
por pagar de la 
inversión al XX 
de XXXX de 
20XN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</si>
  <si>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</si>
  <si>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</si>
  <si>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</si>
  <si>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</si>
  <si>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</si>
  <si>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</si>
  <si>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</si>
  <si>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</si>
  <si>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</si>
  <si>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</si>
  <si>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</si>
  <si>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Formato 4 Balance Presupuestario - LDF</t>
  </si>
  <si>
    <t>Balance Presupuestario - LDF</t>
  </si>
  <si>
    <t>Estimado/
Aprobado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</si>
  <si>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</si>
  <si>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</si>
  <si>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</si>
  <si>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</si>
  <si>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</si>
  <si>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</si>
  <si>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</si>
  <si>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</si>
  <si>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</si>
  <si>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</si>
  <si>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</si>
  <si>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</si>
  <si>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</si>
  <si>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</si>
  <si>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</si>
  <si>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</si>
  <si>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</si>
  <si>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</si>
  <si>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</si>
  <si>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</si>
  <si>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</si>
  <si>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</si>
  <si>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</si>
  <si>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</si>
  <si>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</si>
  <si>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</si>
  <si>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</si>
  <si>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</si>
  <si>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</si>
  <si>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</si>
  <si>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</si>
  <si>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</si>
  <si>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</si>
  <si>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</si>
  <si>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</si>
  <si>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</si>
  <si>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Formato 5 Estado Analítico de Ingresos Detallado - LDF</t>
  </si>
  <si>
    <t>Estado Analítico de Ingresos Detallado - LDF</t>
  </si>
  <si>
    <t>Ingreso</t>
  </si>
  <si>
    <t>Diferencia</t>
  </si>
  <si>
    <t>Estimado</t>
  </si>
  <si>
    <t>Ampliaciones/ (Reducciones)</t>
  </si>
  <si>
    <t>Modificado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</si>
  <si>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</si>
  <si>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</si>
  <si>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</si>
  <si>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</si>
  <si>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</si>
  <si>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</si>
  <si>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</si>
  <si>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</si>
  <si>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</si>
  <si>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</si>
  <si>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</si>
  <si>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</si>
  <si>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</si>
  <si>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</si>
  <si>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</si>
  <si>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</si>
  <si>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</si>
  <si>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</si>
  <si>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</si>
  <si>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</si>
  <si>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</si>
  <si>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</si>
  <si>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</si>
  <si>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</si>
  <si>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</si>
  <si>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</si>
  <si>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</si>
  <si>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</si>
  <si>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</si>
  <si>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</si>
  <si>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</si>
  <si>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</si>
  <si>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</si>
  <si>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</si>
  <si>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</si>
  <si>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</si>
  <si>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</si>
  <si>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</si>
  <si>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</si>
  <si>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</si>
  <si>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</si>
  <si>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</si>
  <si>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</si>
  <si>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</si>
  <si>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</si>
  <si>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</si>
  <si>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</si>
  <si>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</si>
  <si>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</si>
  <si>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</si>
  <si>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</si>
  <si>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</si>
  <si>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</si>
  <si>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</si>
  <si>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</si>
  <si>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</si>
  <si>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</si>
  <si>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</si>
  <si>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</si>
  <si>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</si>
  <si>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</si>
  <si>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</si>
  <si>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</si>
  <si>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</si>
  <si>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</si>
  <si>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</si>
  <si>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Egresos</t>
  </si>
  <si>
    <t>Subejercicio</t>
  </si>
  <si>
    <t xml:space="preserve">Ampliaciones/ (Reducciones) </t>
  </si>
  <si>
    <t xml:space="preserve">Modificado 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</si>
  <si>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</si>
  <si>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</si>
  <si>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</si>
  <si>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</si>
  <si>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</si>
  <si>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</si>
  <si>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</si>
  <si>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</si>
  <si>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</si>
  <si>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</si>
  <si>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</si>
  <si>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</si>
  <si>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</si>
  <si>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</si>
  <si>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</si>
  <si>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</si>
  <si>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</si>
  <si>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</si>
  <si>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</si>
  <si>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</si>
  <si>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</si>
  <si>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</si>
  <si>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</si>
  <si>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</si>
  <si>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</si>
  <si>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</si>
  <si>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</si>
  <si>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</si>
  <si>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</si>
  <si>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</si>
  <si>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</si>
  <si>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</si>
  <si>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</si>
  <si>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</si>
  <si>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</si>
  <si>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</si>
  <si>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</si>
  <si>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</si>
  <si>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</si>
  <si>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</si>
  <si>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</si>
  <si>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</si>
  <si>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</si>
  <si>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</si>
  <si>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</si>
  <si>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</si>
  <si>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</si>
  <si>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</si>
  <si>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</si>
  <si>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</si>
  <si>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</si>
  <si>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</si>
  <si>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</si>
  <si>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</si>
  <si>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</si>
  <si>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</si>
  <si>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</si>
  <si>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</si>
  <si>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</si>
  <si>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</si>
  <si>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</si>
  <si>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</si>
  <si>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</si>
  <si>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</si>
  <si>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</si>
  <si>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</si>
  <si>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</si>
  <si>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</si>
  <si>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</si>
  <si>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</si>
  <si>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</si>
  <si>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</si>
  <si>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</si>
  <si>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</si>
  <si>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</si>
  <si>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</si>
  <si>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</si>
  <si>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Formato 6 b) Estado Analítico del Ejercicio del Presupuesto de Egresos Detallado - LDF 
                        (Clasificación Administrativa)</t>
  </si>
  <si>
    <t>Clasificación Administrativa</t>
  </si>
  <si>
    <t>I. Gasto No Etiquetado (I=A+B+C+D+E+F+G+H)</t>
  </si>
  <si>
    <t>A. Dependencia o Unidad Administrativa 1</t>
  </si>
  <si>
    <t>B. Dependencia o Unidad Administrativa 2</t>
  </si>
  <si>
    <t>C. Dependencia o Unidad Administrativa 3</t>
  </si>
  <si>
    <t>D. Dependencia o Unidad Administrativa 4</t>
  </si>
  <si>
    <t>E. Dependencia o Unidad Administrativa 5</t>
  </si>
  <si>
    <t>F. Dependencia o Unidad Administrativa 6</t>
  </si>
  <si>
    <t>G. Dependencia o Unidad Administrativa 7</t>
  </si>
  <si>
    <t>H. Dependencia o Unidad Administrativa xx</t>
  </si>
  <si>
    <t>II. Gasto Etiquetado (II=A+B+C+D+E+F+G+H)</t>
  </si>
  <si>
    <t>Formato 6 c) Estado Analítico del Ejercicio del Presupuesto de Egresos Detallado -LDF 
                       (Clasificación Funcional)</t>
  </si>
  <si>
    <t>Clasificación Funcional (Finalidad y Función)</t>
  </si>
  <si>
    <t>Ampliaciones / (Reducciones)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</si>
  <si>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</si>
  <si>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</si>
  <si>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</si>
  <si>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</si>
  <si>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</si>
  <si>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</si>
  <si>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</si>
  <si>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</si>
  <si>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</si>
  <si>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</si>
  <si>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</si>
  <si>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</si>
  <si>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</si>
  <si>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</si>
  <si>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</si>
  <si>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</si>
  <si>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</si>
  <si>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</si>
  <si>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</si>
  <si>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</si>
  <si>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</si>
  <si>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</si>
  <si>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</si>
  <si>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</si>
  <si>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</si>
  <si>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</si>
  <si>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</si>
  <si>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</si>
  <si>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</si>
  <si>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</si>
  <si>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</si>
  <si>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</si>
  <si>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</si>
  <si>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II. Gasto Etiquetado (II=A+B+C+D)</t>
  </si>
  <si>
    <t>Formato 6 d) Estado Analítico del Ejercicio del Presupuesto de Egresos Detallado  - LDF
                        (Clasificación de Servicios Personales por Categoría)</t>
  </si>
  <si>
    <t>Clasificación de Servicios Personales por Categoría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</si>
  <si>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</si>
  <si>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</si>
  <si>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</si>
  <si>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</si>
  <si>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</si>
  <si>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</si>
  <si>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</si>
  <si>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</si>
  <si>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</si>
  <si>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</si>
  <si>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</si>
  <si>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</si>
  <si>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</si>
  <si>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Formato 7 a) Proyecciones de Ingresos - LDF</t>
  </si>
  <si>
    <t>Proyecciones de Ingresos - LDF</t>
  </si>
  <si>
    <t>(CIFRAS NOMINALES)</t>
  </si>
  <si>
    <t>1.   Ingresos de Libre Disposición (1=A+B+C+D+E+F+G+H+I+J+K+L)</t>
  </si>
  <si>
    <t>A.     Impuestos</t>
  </si>
  <si>
    <t>B.     Cuotas y Aportaciones de Seguridad Social</t>
  </si>
  <si>
    <t>C.    Contribuciones de Mejoras</t>
  </si>
  <si>
    <t>D.    Derechos</t>
  </si>
  <si>
    <t>E.     Productos</t>
  </si>
  <si>
    <t>F.     Aprovechamientos</t>
  </si>
  <si>
    <t>G.    Ingresos por Venta de Bienes y Prestación de Servicios</t>
  </si>
  <si>
    <t>H.    Participaciones</t>
  </si>
  <si>
    <t>I.      Incentivos Derivados de la Colaboración Fiscal</t>
  </si>
  <si>
    <t>J.     Transferencias y Asignaciones</t>
  </si>
  <si>
    <t>K.     Convenios</t>
  </si>
  <si>
    <t>L.     Otros Ingresos de Libre Disposición</t>
  </si>
  <si>
    <t/>
  </si>
  <si>
    <t>2.   Transferencias Federales Etiquetadas (2=A+B+C+D+E)</t>
  </si>
  <si>
    <t>A.     Aportaciones</t>
  </si>
  <si>
    <t>B.     Convenios</t>
  </si>
  <si>
    <t>C.    Fondos Distintos de Aportaciones</t>
  </si>
  <si>
    <t>D.    Transferencias, Asignaciones, Subsidios y Subvenciones, y Pensiones y Jubilaciones</t>
  </si>
  <si>
    <t>E.     Otras Transferencias Federales Etiquetadas</t>
  </si>
  <si>
    <t>3.   Ingresos Derivados de Financiamientos (3=A)</t>
  </si>
  <si>
    <t>A.     Ingresos Derivados de Financiamientos</t>
  </si>
  <si>
    <t>4.   Total de Ingresos Proyectados (4=1+2+3)</t>
  </si>
  <si>
    <t>1. Ingresos Derivados de Financiamientos con Fuente de Pago de Recursos de Libre Disposición</t>
  </si>
  <si>
    <t>3. Ingresos Derivados de Financiamiento (3 = 1 + 2)</t>
  </si>
  <si>
    <t>Formato 7 b) Proyecciones de Egresos - LDF</t>
  </si>
  <si>
    <t>Proyecciones de Egresos - LDF</t>
  </si>
  <si>
    <t>1. Gasto No Etiquetado (1=A+B+C+D+E+F+G+H+I)</t>
  </si>
  <si>
    <t>A.     Servicios Personales</t>
  </si>
  <si>
    <t>B.     Materiales y Suministros</t>
  </si>
  <si>
    <t>C.    Servicios Generales</t>
  </si>
  <si>
    <t>D.    Transferencias, Asignaciones, Subsidios y Otras Ayudas</t>
  </si>
  <si>
    <t>E.     Bienes Muebles, Inmuebles e Intangibles</t>
  </si>
  <si>
    <t>F.     Inversión Pública</t>
  </si>
  <si>
    <t>G.    Inversiones Financieras y Otras Provisiones</t>
  </si>
  <si>
    <t xml:space="preserve">H.    Participaciones y Aportaciones </t>
  </si>
  <si>
    <t>I.      Deuda Pública</t>
  </si>
  <si>
    <t>2. Gasto Etiquetado (2=A+B+C+D+E+F+G+H+I)</t>
  </si>
  <si>
    <t>H.    Participaciones y Aportaciones</t>
  </si>
  <si>
    <t>3. Total de Egresos Proyectados (3 = 1 + 2)</t>
  </si>
  <si>
    <t>Formato 7 c) Resultados de Ingresos - LDF</t>
  </si>
  <si>
    <t>Resultados de Ingresos - LDF</t>
  </si>
  <si>
    <r>
      <rPr>
        <b/>
        <sz val="11"/>
        <color rgb="FF000000"/>
        <rFont val="Calibri"/>
      </rPr>
      <t xml:space="preserve">2020 </t>
    </r>
    <r>
      <rPr>
        <b/>
        <vertAlign val="superscript"/>
        <sz val="8.25"/>
        <color rgb="FF000000"/>
        <rFont val="Calibri"/>
      </rPr>
      <t>1</t>
    </r>
  </si>
  <si>
    <r>
      <rPr>
        <b/>
        <sz val="11"/>
        <color rgb="FF000000"/>
        <rFont val="Calibri"/>
      </rPr>
      <t xml:space="preserve">2021 </t>
    </r>
    <r>
      <rPr>
        <b/>
        <vertAlign val="superscript"/>
        <sz val="8.25"/>
        <color rgb="FF000000"/>
        <rFont val="Calibri"/>
      </rPr>
      <t>1</t>
    </r>
  </si>
  <si>
    <r>
      <rPr>
        <b/>
        <sz val="11"/>
        <color rgb="FF000000"/>
        <rFont val="Calibri"/>
      </rPr>
      <t xml:space="preserve">2022 </t>
    </r>
    <r>
      <rPr>
        <b/>
        <vertAlign val="superscript"/>
        <sz val="8.25"/>
        <color rgb="FF000000"/>
        <rFont val="Calibri"/>
      </rPr>
      <t>1</t>
    </r>
  </si>
  <si>
    <r>
      <rPr>
        <b/>
        <sz val="11"/>
        <color rgb="FF000000"/>
        <rFont val="Calibri"/>
      </rPr>
      <t xml:space="preserve">2023 </t>
    </r>
    <r>
      <rPr>
        <b/>
        <vertAlign val="superscript"/>
        <sz val="8.25"/>
        <color rgb="FF000000"/>
        <rFont val="Calibri"/>
      </rPr>
      <t>1</t>
    </r>
  </si>
  <si>
    <r>
      <rPr>
        <b/>
        <sz val="11"/>
        <color rgb="FF000000"/>
        <rFont val="Calibri"/>
      </rPr>
      <t xml:space="preserve">2024 </t>
    </r>
    <r>
      <rPr>
        <b/>
        <vertAlign val="superscript"/>
        <sz val="8.25"/>
        <color rgb="FF000000"/>
        <rFont val="Calibri"/>
      </rPr>
      <t>1</t>
    </r>
  </si>
  <si>
    <r>
      <rPr>
        <b/>
        <sz val="11"/>
        <color rgb="FF000000"/>
        <rFont val="Calibri"/>
      </rPr>
      <t xml:space="preserve">2025 </t>
    </r>
    <r>
      <rPr>
        <b/>
        <vertAlign val="superscript"/>
        <sz val="8.25"/>
        <color rgb="FF000000"/>
        <rFont val="Calibri"/>
      </rPr>
      <t>2</t>
    </r>
  </si>
  <si>
    <t>1. Ingresos de Libre Disposición (1=A+B+C+D+E+F+G+H+I+J+K+L)</t>
  </si>
  <si>
    <t>2. Transferencias Federales Etiquetadas (2=A+B+C+D+E)</t>
  </si>
  <si>
    <t>3. Ingresos Derivados de Financiamientos (3=A)</t>
  </si>
  <si>
    <t>4. Total de Resultados de Ingresos (4=1+2+3)</t>
  </si>
  <si>
    <r>
      <rPr>
        <vertAlign val="superscript"/>
        <sz val="8.25"/>
        <color theme="1"/>
        <rFont val="Calibri"/>
        <family val="2"/>
      </rPr>
      <t>1</t>
    </r>
    <r>
      <rPr>
        <sz val="11"/>
        <color theme="1"/>
        <rFont val="Calibri"/>
        <family val="2"/>
        <scheme val="minor"/>
      </rPr>
      <t>. Los importes corresponden al momento contable de los ingresos devengados.</t>
    </r>
  </si>
  <si>
    <r>
      <rPr>
        <vertAlign val="superscript"/>
        <sz val="8.25"/>
        <color theme="1"/>
        <rFont val="Calibri"/>
        <family val="2"/>
      </rPr>
      <t>2</t>
    </r>
    <r>
      <rPr>
        <sz val="11"/>
        <color theme="1"/>
        <rFont val="Calibri"/>
        <family val="2"/>
        <scheme val="minor"/>
      </rPr>
      <t>. Los importes corresponden a los ingresos devengados al cierre trimestral más reciente disponible y estimados para el resto del ejercicio.</t>
    </r>
  </si>
  <si>
    <t>Formato 7 d) Resultados de Egresos - LDF</t>
  </si>
  <si>
    <t>Resultados de Egresos - LDF</t>
  </si>
  <si>
    <r>
      <rPr>
        <vertAlign val="superscript"/>
        <sz val="8.25"/>
        <color theme="1"/>
        <rFont val="Calibri"/>
        <family val="2"/>
      </rPr>
      <t>1</t>
    </r>
    <r>
      <rPr>
        <sz val="11"/>
        <color theme="1"/>
        <rFont val="Calibri"/>
        <family val="2"/>
        <scheme val="minor"/>
      </rPr>
      <t>. Los importes corresponden a los egresos totales devengados.</t>
    </r>
  </si>
  <si>
    <r>
      <rPr>
        <vertAlign val="superscript"/>
        <sz val="8.25"/>
        <color theme="1"/>
        <rFont val="Calibri"/>
        <family val="2"/>
      </rPr>
      <t>2</t>
    </r>
    <r>
      <rPr>
        <sz val="11"/>
        <color theme="1"/>
        <rFont val="Calibri"/>
        <family val="2"/>
        <scheme val="minor"/>
      </rPr>
      <t xml:space="preserve">. Los importes corresponden a los egresos devengados al cierre trimestral más reciente disponible y estimados para el resto del ejercicio. </t>
    </r>
  </si>
  <si>
    <t>Formato 8) Informe sobre Estudios Actuariales – LDF</t>
  </si>
  <si>
    <t>Informe sobre Estudios Actuariales - LDF</t>
  </si>
  <si>
    <t>Pensiones y jubilaciones</t>
  </si>
  <si>
    <t>Salud</t>
  </si>
  <si>
    <t>Riesgos de trabajo</t>
  </si>
  <si>
    <t>Invalidez y vida</t>
  </si>
  <si>
    <t>Otras prestaciones sociales</t>
  </si>
  <si>
    <t>Tipo de Sistema</t>
  </si>
  <si>
    <t>Prestación laboral o Fondo general para trabajadores del estado o municipio</t>
  </si>
  <si>
    <t>Beneficio definido, Contribución definida o Mixto</t>
  </si>
  <si>
    <t>Población afiliada</t>
  </si>
  <si>
    <t>Activos</t>
  </si>
  <si>
    <t>Edad máxima</t>
  </si>
  <si>
    <t>Edad mínima</t>
  </si>
  <si>
    <t>Edad promedio</t>
  </si>
  <si>
    <t>Pensionados y Jubilados</t>
  </si>
  <si>
    <t>Beneficiarios</t>
  </si>
  <si>
    <t>Promedio de años de servicio (trabajadores activos)</t>
  </si>
  <si>
    <t>Aportación individual al plan de pensión como % del salario</t>
  </si>
  <si>
    <t>Aportación del ente público al plan de pensión como % del salario</t>
  </si>
  <si>
    <t>Crecimiento esperado de los pensionados y jubilados (como %)</t>
  </si>
  <si>
    <t>Crecimiento esperado de los activos (como %)</t>
  </si>
  <si>
    <t>Edad de Jubilación o Pensión</t>
  </si>
  <si>
    <t>Esperanza de vida</t>
  </si>
  <si>
    <t>Ingresos del Fondo</t>
  </si>
  <si>
    <t>Ingresos Anuales al Fondo de Pensiones</t>
  </si>
  <si>
    <t>Nómina anual</t>
  </si>
  <si>
    <t>Beneficiarios de Pensionados y Jubilados</t>
  </si>
  <si>
    <t>Monto mensual por pensión</t>
  </si>
  <si>
    <t>Máximo</t>
  </si>
  <si>
    <t>Mínimo</t>
  </si>
  <si>
    <t>Promedio</t>
  </si>
  <si>
    <t>Monto de la reserva</t>
  </si>
  <si>
    <t>Valor presente de las obligaciones</t>
  </si>
  <si>
    <t>Pensiones y Jubilaciones en curso de pago</t>
  </si>
  <si>
    <t>Generación actual</t>
  </si>
  <si>
    <t>Generaciones futuras</t>
  </si>
  <si>
    <t>Valor presente de las contribuciones asociadas a los sueldos futuros de cotización X%</t>
  </si>
  <si>
    <t>Valor presente de aportaciones futuras</t>
  </si>
  <si>
    <t>Otros Ingresos</t>
  </si>
  <si>
    <t>Déficit/superávit actuarial</t>
  </si>
  <si>
    <t>Periodo de suficiencia</t>
  </si>
  <si>
    <t>Año de descapitalización</t>
  </si>
  <si>
    <t>Tasa de rendimiento</t>
  </si>
  <si>
    <t>Estudio actuarial</t>
  </si>
  <si>
    <t>Año de elaboración del estudio actuarial</t>
  </si>
  <si>
    <t>Empresa que elaboró el estudio actuarial</t>
  </si>
  <si>
    <t>SISTEMA MUNICIPAL DE AGUA POTABLE Y ALCANTARILLADOS DE SAN JOSE ITURBIDE GUANAJUATO,</t>
  </si>
  <si>
    <t>AL 31 DE DICIEMBRE DE 2025  Y AL 30 DE SEPTIEMBRE DEL 2026</t>
  </si>
  <si>
    <t>DEL 1 DE ENERO DEL 2026 AL 30 DE SEPTIEMBRE DEL 2026</t>
  </si>
  <si>
    <t>00001 DIRECCION GENERAL</t>
  </si>
  <si>
    <t>00002 TESORERIA</t>
  </si>
  <si>
    <t>00003 DEPTO. TECNICA Y DE ESTUDIOS Y PROYECTOS</t>
  </si>
  <si>
    <t>00004 COMERCIAL</t>
  </si>
  <si>
    <t>00005 PLANTA DE TRATAMIENTO DE AGUAS RESIDUALE</t>
  </si>
  <si>
    <t>00006 CULTURA DEL AGUA</t>
  </si>
  <si>
    <t>00007 POZOSY C.A.</t>
  </si>
  <si>
    <t>00008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</si>
</sst>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-* #,##0.00_-;\-* #,##0.00_-;_-* &quot;-&quot;??_-;_-@_-"/>
    <numFmt numFmtId="164" formatCode="dd/mm/yyyy;@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sz val="11"/>
      <name val="Calibri"/>
      <family val="2"/>
      <scheme val="minor"/>
    </font>
    <font>
      <sz val="10"/>
      <color rgb="FF000000"/>
      <name val="Times New Roman"/>
      <family val="1"/>
    </font>
    <font>
      <vertAlign val="superscript"/>
      <sz val="11"/>
      <name val="Calibri"/>
      <family val="2"/>
      <scheme val="minor"/>
    </font>
    <font>
      <vertAlign val="superscript"/>
      <sz val="8.25"/>
      <color theme="1"/>
      <name val="Calibri"/>
      <family val="2"/>
    </font>
    <font>
      <b/>
      <sz val="11"/>
      <color rgb="FF000000"/>
      <name val="Calibri"/>
    </font>
    <font>
      <b/>
      <vertAlign val="superscript"/>
      <sz val="8.25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5">
    <xf numFmtId="0" fontId="0" fillId="0" borderId="0"/>
    <xf numFmtId="0" fontId="5" fillId="0" borderId="0"/>
    <xf numFmtId="0" fontId="9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58">
    <xf numFmtId="0" fontId="0" fillId="0" borderId="0" xfId="0"/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>
      <alignment horizontal="left" vertical="center" indent="2"/>
    </xf>
    <xf numFmtId="0" fontId="2" fillId="0" borderId="14" xfId="0" applyFont="1" applyBorder="1" applyAlignment="1">
      <alignment horizontal="left" vertical="center" indent="3"/>
    </xf>
    <xf numFmtId="4" fontId="2" fillId="0" borderId="14" xfId="0" applyNumberFormat="1" applyFont="1" applyBorder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2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indent="3"/>
    </xf>
    <xf numFmtId="0" fontId="3" fillId="0" borderId="7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5" xfId="0" applyFont="1" applyBorder="1"/>
    <xf numFmtId="0" fontId="2" fillId="2" borderId="12" xfId="0" applyFont="1" applyFill="1" applyBorder="1" applyAlignment="1">
      <alignment horizontal="left" vertical="center" wrapText="1" indent="3"/>
    </xf>
    <xf numFmtId="4" fontId="2" fillId="0" borderId="14" xfId="0" applyNumberFormat="1" applyFont="1" applyBorder="1" applyProtection="1">
      <protection locked="0"/>
    </xf>
    <xf numFmtId="4" fontId="6" fillId="2" borderId="16" xfId="0" applyNumberFormat="1" applyFont="1" applyFill="1" applyBorder="1"/>
    <xf numFmtId="4" fontId="7" fillId="2" borderId="16" xfId="0" applyNumberFormat="1" applyFont="1" applyFill="1" applyBorder="1"/>
    <xf numFmtId="4" fontId="2" fillId="0" borderId="14" xfId="0" applyNumberFormat="1" applyFont="1" applyBorder="1"/>
    <xf numFmtId="0" fontId="2" fillId="0" borderId="14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indent="3"/>
    </xf>
    <xf numFmtId="0" fontId="2" fillId="0" borderId="14" xfId="0" applyFont="1" applyBorder="1" applyAlignment="1">
      <alignment horizontal="left" vertical="center" wrapText="1" indent="9"/>
    </xf>
    <xf numFmtId="4" fontId="7" fillId="2" borderId="16" xfId="0" applyNumberFormat="1" applyFont="1" applyFill="1" applyBorder="1" applyAlignment="1">
      <alignment vertical="center"/>
    </xf>
    <xf numFmtId="0" fontId="2" fillId="0" borderId="14" xfId="0" applyFont="1" applyBorder="1" applyAlignment="1">
      <alignment vertical="center"/>
    </xf>
    <xf numFmtId="4" fontId="2" fillId="0" borderId="14" xfId="0" applyNumberFormat="1" applyFont="1" applyBorder="1" applyAlignment="1">
      <alignment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 indent="3"/>
    </xf>
    <xf numFmtId="0" fontId="2" fillId="3" borderId="13" xfId="0" applyFont="1" applyFill="1" applyBorder="1" applyAlignment="1">
      <alignment horizontal="left" vertical="center" indent="3"/>
    </xf>
    <xf numFmtId="0" fontId="2" fillId="3" borderId="14" xfId="0" applyFont="1" applyFill="1" applyBorder="1" applyAlignment="1">
      <alignment horizontal="left" vertical="center" indent="3"/>
    </xf>
    <xf numFmtId="0" fontId="2" fillId="3" borderId="14" xfId="0" applyFont="1" applyFill="1" applyBorder="1" applyAlignment="1">
      <alignment horizontal="left" indent="3"/>
    </xf>
    <xf numFmtId="4" fontId="2" fillId="0" borderId="13" xfId="0" applyNumberFormat="1" applyFont="1" applyBorder="1" applyAlignment="1" applyProtection="1">
      <alignment vertical="center"/>
      <protection locked="0"/>
    </xf>
    <xf numFmtId="0" fontId="3" fillId="0" borderId="14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left" indent="3"/>
    </xf>
    <xf numFmtId="0" fontId="2" fillId="2" borderId="1" xfId="0" applyFont="1" applyFill="1" applyBorder="1" applyAlignment="1">
      <alignment horizontal="left" vertical="center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>
      <alignment horizontal="left" vertical="center" indent="2"/>
    </xf>
    <xf numFmtId="0" fontId="2" fillId="0" borderId="13" xfId="0" applyFont="1" applyBorder="1" applyAlignment="1">
      <alignment horizontal="left" vertical="center" indent="2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horizontal="left" vertical="center" indent="3"/>
    </xf>
    <xf numFmtId="4" fontId="0" fillId="0" borderId="14" xfId="0" applyNumberFormat="1" applyBorder="1" applyAlignment="1" applyProtection="1">
      <alignment vertical="center"/>
      <protection locked="0"/>
    </xf>
    <xf numFmtId="0" fontId="0" fillId="0" borderId="14" xfId="0" applyBorder="1" applyAlignment="1">
      <alignment horizontal="left" vertical="center" indent="5"/>
    </xf>
    <xf numFmtId="4" fontId="0" fillId="0" borderId="14" xfId="0" applyNumberFormat="1" applyBorder="1" applyAlignment="1">
      <alignment vertical="center"/>
    </xf>
    <xf numFmtId="0" fontId="0" fillId="0" borderId="14" xfId="0" applyBorder="1" applyAlignment="1">
      <alignment horizontal="left" indent="3"/>
    </xf>
    <xf numFmtId="0" fontId="2" fillId="0" borderId="14" xfId="0" applyFont="1" applyBorder="1" applyAlignment="1">
      <alignment horizontal="left" indent="2"/>
    </xf>
    <xf numFmtId="0" fontId="0" fillId="0" borderId="14" xfId="0" applyBorder="1" applyAlignment="1">
      <alignment horizontal="left" vertical="center" indent="2"/>
    </xf>
    <xf numFmtId="0" fontId="0" fillId="0" borderId="14" xfId="0" applyBorder="1"/>
    <xf numFmtId="0" fontId="0" fillId="0" borderId="15" xfId="0" applyBorder="1"/>
    <xf numFmtId="0" fontId="0" fillId="0" borderId="15" xfId="0" applyBorder="1" applyAlignment="1">
      <alignment vertical="center"/>
    </xf>
    <xf numFmtId="4" fontId="0" fillId="0" borderId="15" xfId="0" applyNumberFormat="1" applyBorder="1" applyAlignment="1">
      <alignment vertical="center"/>
    </xf>
    <xf numFmtId="0" fontId="0" fillId="0" borderId="14" xfId="0" applyBorder="1" applyAlignment="1">
      <alignment horizontal="left" vertical="center" indent="6"/>
    </xf>
    <xf numFmtId="0" fontId="0" fillId="0" borderId="14" xfId="0" applyBorder="1" applyAlignment="1">
      <alignment horizontal="left" vertical="center" wrapText="1" indent="6"/>
    </xf>
    <xf numFmtId="0" fontId="0" fillId="0" borderId="14" xfId="0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0" fillId="0" borderId="14" xfId="0" applyBorder="1" applyAlignment="1" applyProtection="1">
      <alignment horizontal="left" vertical="center" indent="6"/>
      <protection locked="0"/>
    </xf>
    <xf numFmtId="0" fontId="0" fillId="0" borderId="14" xfId="0" applyBorder="1" applyAlignment="1">
      <alignment horizontal="left" vertical="center" wrapText="1" indent="3"/>
    </xf>
    <xf numFmtId="0" fontId="0" fillId="0" borderId="0" xfId="0" applyProtection="1">
      <protection locked="0"/>
    </xf>
    <xf numFmtId="4" fontId="0" fillId="0" borderId="14" xfId="0" applyNumberFormat="1" applyBorder="1" applyAlignment="1" applyProtection="1">
      <alignment horizontal="right" vertical="top"/>
      <protection locked="0"/>
    </xf>
    <xf numFmtId="4" fontId="0" fillId="0" borderId="8" xfId="0" applyNumberFormat="1" applyBorder="1" applyAlignment="1" applyProtection="1">
      <alignment horizontal="right" vertical="center"/>
      <protection locked="0"/>
    </xf>
    <xf numFmtId="0" fontId="0" fillId="0" borderId="14" xfId="0" applyBorder="1" applyAlignment="1">
      <alignment horizontal="left" vertical="center" indent="9"/>
    </xf>
    <xf numFmtId="4" fontId="0" fillId="0" borderId="8" xfId="0" applyNumberFormat="1" applyBorder="1" applyAlignment="1">
      <alignment horizontal="right" vertical="center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left" vertical="center" wrapText="1" indent="9"/>
    </xf>
    <xf numFmtId="0" fontId="0" fillId="0" borderId="14" xfId="0" applyBorder="1" applyAlignment="1">
      <alignment horizontal="left" wrapText="1" indent="9"/>
    </xf>
    <xf numFmtId="4" fontId="0" fillId="0" borderId="15" xfId="0" applyNumberFormat="1" applyBorder="1"/>
    <xf numFmtId="4" fontId="2" fillId="0" borderId="14" xfId="0" applyNumberFormat="1" applyFont="1" applyBorder="1" applyAlignment="1" applyProtection="1">
      <alignment horizontal="right" vertical="top"/>
      <protection locked="0"/>
    </xf>
    <xf numFmtId="0" fontId="0" fillId="3" borderId="14" xfId="0" applyFill="1" applyBorder="1" applyAlignment="1">
      <alignment horizontal="left" vertical="center" indent="6"/>
    </xf>
    <xf numFmtId="0" fontId="0" fillId="3" borderId="14" xfId="0" applyFill="1" applyBorder="1" applyAlignment="1">
      <alignment horizontal="left" vertical="center" indent="9"/>
    </xf>
    <xf numFmtId="0" fontId="0" fillId="3" borderId="14" xfId="0" applyFill="1" applyBorder="1" applyAlignment="1">
      <alignment horizontal="left" vertical="center" indent="3"/>
    </xf>
    <xf numFmtId="0" fontId="0" fillId="3" borderId="14" xfId="0" applyFill="1" applyBorder="1" applyAlignment="1">
      <alignment horizontal="left" indent="9"/>
    </xf>
    <xf numFmtId="0" fontId="0" fillId="3" borderId="14" xfId="0" applyFill="1" applyBorder="1" applyAlignment="1">
      <alignment horizontal="left" indent="3"/>
    </xf>
    <xf numFmtId="0" fontId="0" fillId="0" borderId="8" xfId="0" applyBorder="1" applyAlignment="1">
      <alignment horizontal="center" vertical="center"/>
    </xf>
    <xf numFmtId="4" fontId="2" fillId="0" borderId="8" xfId="0" applyNumberFormat="1" applyFont="1" applyBorder="1" applyAlignment="1">
      <alignment horizontal="right" vertical="center"/>
    </xf>
    <xf numFmtId="4" fontId="0" fillId="0" borderId="14" xfId="0" applyNumberFormat="1" applyBorder="1"/>
    <xf numFmtId="0" fontId="0" fillId="0" borderId="14" xfId="0" applyBorder="1" applyAlignment="1">
      <alignment horizontal="left" indent="6"/>
    </xf>
    <xf numFmtId="4" fontId="0" fillId="2" borderId="16" xfId="0" applyNumberFormat="1" applyFill="1" applyBorder="1" applyAlignment="1">
      <alignment vertical="center"/>
    </xf>
    <xf numFmtId="4" fontId="0" fillId="0" borderId="14" xfId="0" applyNumberFormat="1" applyBorder="1" applyProtection="1">
      <protection locked="0"/>
    </xf>
    <xf numFmtId="0" fontId="0" fillId="0" borderId="13" xfId="0" applyBorder="1" applyAlignment="1">
      <alignment horizontal="left" vertical="center" indent="6"/>
    </xf>
    <xf numFmtId="4" fontId="0" fillId="0" borderId="13" xfId="0" applyNumberFormat="1" applyBorder="1" applyAlignment="1" applyProtection="1">
      <alignment vertical="center"/>
      <protection locked="0"/>
    </xf>
    <xf numFmtId="0" fontId="0" fillId="0" borderId="14" xfId="0" applyBorder="1" applyAlignment="1">
      <alignment horizontal="left" vertical="center" indent="12"/>
    </xf>
    <xf numFmtId="4" fontId="0" fillId="0" borderId="13" xfId="0" applyNumberFormat="1" applyBorder="1" applyProtection="1">
      <protection locked="0"/>
    </xf>
    <xf numFmtId="0" fontId="0" fillId="2" borderId="16" xfId="0" applyFill="1" applyBorder="1" applyAlignment="1">
      <alignment vertical="center"/>
    </xf>
    <xf numFmtId="0" fontId="0" fillId="0" borderId="14" xfId="0" applyBorder="1" applyAlignment="1" applyProtection="1">
      <alignment horizontal="left" vertical="center" indent="4"/>
      <protection locked="0"/>
    </xf>
    <xf numFmtId="164" fontId="0" fillId="0" borderId="14" xfId="0" applyNumberFormat="1" applyBorder="1" applyAlignment="1" applyProtection="1">
      <alignment vertical="center"/>
      <protection locked="0"/>
    </xf>
    <xf numFmtId="0" fontId="0" fillId="0" borderId="7" xfId="0" applyBorder="1"/>
    <xf numFmtId="4" fontId="0" fillId="0" borderId="13" xfId="0" applyNumberFormat="1" applyBorder="1"/>
    <xf numFmtId="0" fontId="0" fillId="0" borderId="7" xfId="0" applyBorder="1" applyAlignment="1">
      <alignment horizontal="left" vertical="center" indent="5"/>
    </xf>
    <xf numFmtId="0" fontId="0" fillId="0" borderId="7" xfId="0" applyBorder="1" applyAlignment="1">
      <alignment horizontal="left" vertical="center" indent="7"/>
    </xf>
    <xf numFmtId="4" fontId="0" fillId="0" borderId="14" xfId="0" applyNumberFormat="1" applyBorder="1" applyAlignment="1">
      <alignment vertical="center" wrapText="1"/>
    </xf>
    <xf numFmtId="0" fontId="0" fillId="0" borderId="7" xfId="0" applyBorder="1" applyAlignment="1">
      <alignment vertical="center"/>
    </xf>
    <xf numFmtId="4" fontId="0" fillId="2" borderId="16" xfId="0" applyNumberFormat="1" applyFill="1" applyBorder="1"/>
    <xf numFmtId="0" fontId="0" fillId="0" borderId="7" xfId="0" applyBorder="1" applyAlignment="1" applyProtection="1">
      <alignment horizontal="left" vertical="center" indent="5"/>
      <protection locked="0"/>
    </xf>
    <xf numFmtId="0" fontId="2" fillId="2" borderId="4" xfId="0" applyFont="1" applyFill="1" applyBorder="1" applyAlignment="1">
      <alignment horizontal="centerContinuous"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6" xfId="0" applyFont="1" applyFill="1" applyBorder="1" applyAlignment="1">
      <alignment horizontal="centerContinuous" vertical="center"/>
    </xf>
    <xf numFmtId="0" fontId="2" fillId="2" borderId="7" xfId="0" applyFont="1" applyFill="1" applyBorder="1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 vertical="center"/>
    </xf>
    <xf numFmtId="0" fontId="2" fillId="2" borderId="10" xfId="0" applyFont="1" applyFill="1" applyBorder="1" applyAlignment="1">
      <alignment horizontal="centerContinuous" vertical="center"/>
    </xf>
    <xf numFmtId="0" fontId="2" fillId="2" borderId="11" xfId="0" applyFont="1" applyFill="1" applyBorder="1" applyAlignment="1">
      <alignment horizontal="centerContinuous" vertical="center"/>
    </xf>
    <xf numFmtId="4" fontId="2" fillId="0" borderId="8" xfId="0" applyNumberFormat="1" applyFont="1" applyBorder="1" applyAlignment="1" applyProtection="1">
      <alignment horizontal="right" vertical="center"/>
      <protection locked="0"/>
    </xf>
    <xf numFmtId="0" fontId="2" fillId="2" borderId="13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0" fillId="0" borderId="14" xfId="0" applyBorder="1" applyAlignment="1">
      <alignment horizontal="center"/>
    </xf>
    <xf numFmtId="0" fontId="0" fillId="0" borderId="14" xfId="0" applyBorder="1" applyAlignment="1">
      <alignment wrapText="1"/>
    </xf>
    <xf numFmtId="0" fontId="2" fillId="0" borderId="13" xfId="0" applyFont="1" applyBorder="1" applyAlignment="1">
      <alignment horizontal="left" vertical="center" indent="1"/>
    </xf>
    <xf numFmtId="0" fontId="2" fillId="0" borderId="14" xfId="0" applyFont="1" applyBorder="1"/>
    <xf numFmtId="0" fontId="0" fillId="0" borderId="14" xfId="0" applyBorder="1" applyAlignment="1" applyProtection="1">
      <alignment horizontal="right" vertical="top"/>
      <protection locked="0"/>
    </xf>
    <xf numFmtId="0" fontId="0" fillId="0" borderId="14" xfId="0" applyBorder="1" applyAlignment="1">
      <alignment horizontal="left" vertical="center" wrapText="1" indent="2"/>
    </xf>
    <xf numFmtId="0" fontId="0" fillId="0" borderId="14" xfId="0" applyBorder="1" applyAlignment="1">
      <alignment horizontal="left" vertical="center" wrapText="1"/>
    </xf>
    <xf numFmtId="0" fontId="2" fillId="0" borderId="13" xfId="0" applyFont="1" applyBorder="1" applyAlignment="1" applyProtection="1">
      <alignment horizontal="right" vertical="center"/>
      <protection locked="0"/>
    </xf>
    <xf numFmtId="0" fontId="2" fillId="0" borderId="14" xfId="0" applyFont="1" applyBorder="1" applyAlignment="1" applyProtection="1">
      <alignment horizontal="right" vertical="center"/>
      <protection locked="0"/>
    </xf>
    <xf numFmtId="0" fontId="0" fillId="0" borderId="14" xfId="0" applyBorder="1" applyAlignment="1" applyProtection="1">
      <alignment horizontal="right" vertical="center"/>
      <protection locked="0"/>
    </xf>
    <xf numFmtId="0" fontId="0" fillId="0" borderId="14" xfId="0" applyBorder="1" applyAlignment="1">
      <alignment horizontal="right" vertical="center"/>
    </xf>
    <xf numFmtId="0" fontId="2" fillId="0" borderId="14" xfId="0" applyFont="1" applyBorder="1" applyAlignment="1">
      <alignment horizontal="left" vertical="center" wrapText="1" indent="1"/>
    </xf>
    <xf numFmtId="0" fontId="2" fillId="0" borderId="14" xfId="0" applyFont="1" applyBorder="1" applyAlignment="1">
      <alignment horizontal="left" wrapText="1" indent="1"/>
    </xf>
    <xf numFmtId="0" fontId="0" fillId="0" borderId="14" xfId="0" applyBorder="1" applyAlignment="1">
      <alignment horizontal="left" wrapText="1" indent="2"/>
    </xf>
    <xf numFmtId="3" fontId="0" fillId="0" borderId="14" xfId="0" applyNumberFormat="1" applyBorder="1" applyAlignment="1" applyProtection="1">
      <alignment horizontal="right" vertical="top"/>
      <protection locked="0"/>
    </xf>
    <xf numFmtId="3" fontId="2" fillId="0" borderId="14" xfId="0" applyNumberFormat="1" applyFont="1" applyBorder="1" applyAlignment="1" applyProtection="1">
      <alignment horizontal="right" vertical="center"/>
      <protection locked="0"/>
    </xf>
    <xf numFmtId="3" fontId="0" fillId="0" borderId="14" xfId="0" applyNumberFormat="1" applyBorder="1" applyAlignment="1" applyProtection="1">
      <alignment horizontal="right" vertical="center"/>
      <protection locked="0"/>
    </xf>
    <xf numFmtId="10" fontId="0" fillId="0" borderId="14" xfId="3" applyNumberFormat="1" applyFont="1" applyBorder="1" applyAlignment="1" applyProtection="1">
      <alignment horizontal="right" vertical="center"/>
      <protection locked="0"/>
    </xf>
    <xf numFmtId="10" fontId="0" fillId="0" borderId="14" xfId="3" applyNumberFormat="1" applyFont="1" applyBorder="1" applyAlignment="1">
      <alignment horizontal="center"/>
    </xf>
    <xf numFmtId="0" fontId="2" fillId="2" borderId="7" xfId="0" applyFont="1" applyFill="1" applyBorder="1" applyAlignment="1">
      <alignment horizontal="centerContinuous" vertical="center" wrapText="1"/>
    </xf>
    <xf numFmtId="0" fontId="2" fillId="2" borderId="0" xfId="0" applyFont="1" applyFill="1" applyAlignment="1">
      <alignment horizontal="centerContinuous" vertical="center" wrapText="1"/>
    </xf>
    <xf numFmtId="0" fontId="2" fillId="2" borderId="8" xfId="0" applyFont="1" applyFill="1" applyBorder="1" applyAlignment="1">
      <alignment horizontal="centerContinuous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2" fillId="0" borderId="14" xfId="0" applyFont="1" applyBorder="1" applyAlignment="1" applyProtection="1">
      <alignment vertical="center"/>
      <protection locked="0"/>
    </xf>
    <xf numFmtId="0" fontId="0" fillId="0" borderId="8" xfId="0" applyBorder="1" applyAlignment="1" applyProtection="1">
      <alignment horizontal="right" vertical="center"/>
      <protection locked="0"/>
    </xf>
    <xf numFmtId="0" fontId="2" fillId="0" borderId="8" xfId="0" applyFont="1" applyBorder="1" applyAlignment="1" applyProtection="1">
      <alignment horizontal="right" vertical="center"/>
      <protection locked="0"/>
    </xf>
    <xf numFmtId="43" fontId="2" fillId="0" borderId="13" xfId="4" applyFont="1" applyBorder="1" applyAlignment="1" applyProtection="1">
      <alignment vertical="center"/>
      <protection locked="0"/>
    </xf>
    <xf numFmtId="43" fontId="2" fillId="0" borderId="14" xfId="4" applyFont="1" applyBorder="1" applyAlignment="1" applyProtection="1">
      <alignment vertical="center"/>
      <protection locked="0"/>
    </xf>
    <xf numFmtId="0" fontId="2" fillId="2" borderId="1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8" fillId="0" borderId="0" xfId="0" applyFont="1" applyAlignment="1">
      <alignment horizontal="justify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 wrapText="1"/>
    </xf>
  </cellXfs>
  <cellStyles count="5">
    <cellStyle name="Millares" xfId="4" builtinId="3"/>
    <cellStyle name="Normal" xfId="0" builtinId="0"/>
    <cellStyle name="Normal 2" xfId="2" xr:uid="{89472E89-97AA-4EA8-B655-75A81CD8B415}"/>
    <cellStyle name="Normal 2 2" xfId="1" xr:uid="{EE78EA45-3A49-4CE2-BD84-81B4D99659E3}"/>
    <cellStyle name="Porcentaje" xfId="3" builtinId="5"/>
  </cellStyles>
  <dxfs count="0"/>
  <tableStyles count="1" defaultTableStyle="TableStyleMedium2" defaultPivotStyle="PivotStyleLight16">
    <tableStyle name="Invisible" pivot="0" table="0" count="0" xr9:uid="{A312451A-BACA-4508-8244-CE3521E5E07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6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A0C8C-65A5-4172-B4CE-588B4F6B1562}">
  <sheetPr>
    <outlinePr summaryBelow="0"/>
    <pageSetUpPr fitToPage="1"/>
  </sheetPr>
  <dimension ref="A1:F82"/>
  <sheetViews>
    <sheetView showGridLines="0" zoomScale="75" zoomScaleNormal="75" workbookViewId="0">
      <selection activeCell="B47" sqref="B47"/>
    </sheetView>
  </sheetViews>
  <sheetFormatPr baseColWidth="10" defaultColWidth="11" defaultRowHeight="14.25" x14ac:dyDescent="0.45"/>
  <cols>
    <col min="1" max="1" width="96.3984375" customWidth="1"/>
    <col min="2" max="3" width="15.59765625" customWidth="1"/>
    <col min="4" max="4" width="98.73046875" bestFit="1" customWidth="1"/>
    <col min="5" max="6" width="15.59765625" customWidth="1"/>
  </cols>
  <sheetData>
    <row r="1" spans="1:6" x14ac:dyDescent="0.45">
      <c r="A1" s="151" t="s">
        <v>0</v>
      </c>
      <c r="B1" s="152"/>
      <c r="C1" s="152"/>
      <c r="D1" s="152"/>
      <c r="E1" s="152"/>
      <c r="F1" s="153"/>
    </row>
    <row r="2" spans="1:6" ht="15" customHeight="1" x14ac:dyDescent="0.45">
      <c r="A2" s="142" t="s">
        <v>553</v>
      </c>
      <c r="B2" s="143"/>
      <c r="C2" s="143"/>
      <c r="D2" s="143"/>
      <c r="E2" s="143"/>
      <c r="F2" s="144"/>
    </row>
    <row r="3" spans="1:6" ht="15" customHeight="1" x14ac:dyDescent="0.45">
      <c r="A3" s="145" t="s">
        <v>1</v>
      </c>
      <c r="B3" s="146"/>
      <c r="C3" s="146"/>
      <c r="D3" s="146"/>
      <c r="E3" s="146"/>
      <c r="F3" s="147"/>
    </row>
    <row r="4" spans="1:6" ht="12.95" customHeight="1" x14ac:dyDescent="0.45">
      <c r="A4" s="145" t="s">
        <v>554</v>
      </c>
      <c r="B4" s="146"/>
      <c r="C4" s="146"/>
      <c r="D4" s="146"/>
      <c r="E4" s="146"/>
      <c r="F4" s="147"/>
    </row>
    <row r="5" spans="1:6" ht="12.95" customHeight="1" x14ac:dyDescent="0.45">
      <c r="A5" s="148" t="s">
        <v>2</v>
      </c>
      <c r="B5" s="149"/>
      <c r="C5" s="149"/>
      <c r="D5" s="149"/>
      <c r="E5" s="149"/>
      <c r="F5" s="150"/>
    </row>
    <row r="6" spans="1:6" ht="41.45" customHeight="1" x14ac:dyDescent="0.45">
      <c r="A6" s="34" t="s">
        <v>3</v>
      </c>
      <c r="B6" s="35">
        <v>2026</v>
      </c>
      <c r="C6" s="1" t="s">
        <v>4</v>
      </c>
      <c r="D6" s="36" t="s">
        <v>5</v>
      </c>
      <c r="E6" s="35">
        <f>B6</f>
        <v>2026</v>
      </c>
      <c r="F6" s="1" t="str">
        <f>C6</f>
        <v>31 de diciembre de 2025</v>
      </c>
    </row>
    <row r="7" spans="1:6" ht="12.95" customHeight="1" x14ac:dyDescent="0.45">
      <c r="A7" s="37" t="s">
        <v>6</v>
      </c>
      <c r="B7" s="38"/>
      <c r="C7" s="38"/>
      <c r="D7" s="37" t="s">
        <v>7</v>
      </c>
      <c r="E7" s="38"/>
      <c r="F7" s="38"/>
    </row>
    <row r="8" spans="1:6" x14ac:dyDescent="0.45">
      <c r="A8" s="2" t="s">
        <v>8</v>
      </c>
      <c r="B8" s="39"/>
      <c r="C8" s="39"/>
      <c r="D8" s="2" t="s">
        <v>9</v>
      </c>
      <c r="E8" s="39"/>
      <c r="F8" s="39"/>
    </row>
    <row r="9" spans="1:6" x14ac:dyDescent="0.45">
      <c r="A9" s="40" t="s">
        <v>10</v>
      </c>
      <c r="B9" s="53">
        <f>SUM(B10:B16)</f>
        <v>17381569.329999998</v>
      </c>
      <c r="C9" s="53">
        <f>SUM(C10:C16)</f>
        <v>7551060.0999999996</v>
      </c>
      <c r="D9" s="40" t="s">
        <v>11</v>
      </c>
      <c r="E9" s="41">
        <f>SUM(E10:E18)</f>
        <v>33189006.319999997</v>
      </c>
      <c r="F9" s="41">
        <f>SUM(F10:F18)</f>
        <v>28339207.589999996</v>
      </c>
    </row>
    <row r="10" spans="1:6" x14ac:dyDescent="0.45">
      <c r="A10" s="42" t="s">
        <v>12</v>
      </c>
      <c r="B10" s="53">
        <v>25000</v>
      </c>
      <c r="C10" s="53">
        <v>0</v>
      </c>
      <c r="D10" s="42" t="s">
        <v>13</v>
      </c>
      <c r="E10" s="53">
        <v>0</v>
      </c>
      <c r="F10" s="41">
        <v>0</v>
      </c>
    </row>
    <row r="11" spans="1:6" x14ac:dyDescent="0.45">
      <c r="A11" s="42" t="s">
        <v>14</v>
      </c>
      <c r="B11" s="53">
        <v>17356569.329999998</v>
      </c>
      <c r="C11" s="53">
        <v>7551060.0999999996</v>
      </c>
      <c r="D11" s="42" t="s">
        <v>15</v>
      </c>
      <c r="E11" s="53">
        <v>396635.31</v>
      </c>
      <c r="F11" s="41">
        <v>396634.04</v>
      </c>
    </row>
    <row r="12" spans="1:6" x14ac:dyDescent="0.45">
      <c r="A12" s="42" t="s">
        <v>16</v>
      </c>
      <c r="B12" s="53">
        <v>0</v>
      </c>
      <c r="C12" s="53">
        <v>0</v>
      </c>
      <c r="D12" s="42" t="s">
        <v>17</v>
      </c>
      <c r="E12" s="53">
        <v>0</v>
      </c>
      <c r="F12" s="41">
        <v>0</v>
      </c>
    </row>
    <row r="13" spans="1:6" x14ac:dyDescent="0.45">
      <c r="A13" s="42" t="s">
        <v>18</v>
      </c>
      <c r="B13" s="53">
        <v>0</v>
      </c>
      <c r="C13" s="53">
        <v>0</v>
      </c>
      <c r="D13" s="42" t="s">
        <v>19</v>
      </c>
      <c r="E13" s="53">
        <v>0</v>
      </c>
      <c r="F13" s="41">
        <v>0</v>
      </c>
    </row>
    <row r="14" spans="1:6" x14ac:dyDescent="0.45">
      <c r="A14" s="42" t="s">
        <v>20</v>
      </c>
      <c r="B14" s="53">
        <v>0</v>
      </c>
      <c r="C14" s="53">
        <v>0</v>
      </c>
      <c r="D14" s="42" t="s">
        <v>21</v>
      </c>
      <c r="E14" s="53">
        <v>0</v>
      </c>
      <c r="F14" s="41">
        <v>0</v>
      </c>
    </row>
    <row r="15" spans="1:6" x14ac:dyDescent="0.45">
      <c r="A15" s="42" t="s">
        <v>22</v>
      </c>
      <c r="B15" s="53">
        <v>0</v>
      </c>
      <c r="C15" s="53">
        <v>0</v>
      </c>
      <c r="D15" s="42" t="s">
        <v>23</v>
      </c>
      <c r="E15" s="53">
        <v>0</v>
      </c>
      <c r="F15" s="41">
        <v>0</v>
      </c>
    </row>
    <row r="16" spans="1:6" x14ac:dyDescent="0.45">
      <c r="A16" s="42" t="s">
        <v>24</v>
      </c>
      <c r="B16" s="53">
        <v>0</v>
      </c>
      <c r="C16" s="53">
        <v>0</v>
      </c>
      <c r="D16" s="42" t="s">
        <v>25</v>
      </c>
      <c r="E16" s="53">
        <v>28583846.739999998</v>
      </c>
      <c r="F16" s="41">
        <v>25205465.329999998</v>
      </c>
    </row>
    <row r="17" spans="1:6" x14ac:dyDescent="0.45">
      <c r="A17" s="40" t="s">
        <v>26</v>
      </c>
      <c r="B17" s="53">
        <f>SUM(B18:B24)</f>
        <v>48233904.519999996</v>
      </c>
      <c r="C17" s="53">
        <f>SUM(C18:C24)</f>
        <v>44518190.810000002</v>
      </c>
      <c r="D17" s="42" t="s">
        <v>27</v>
      </c>
      <c r="E17" s="53">
        <v>0</v>
      </c>
      <c r="F17" s="41">
        <v>0</v>
      </c>
    </row>
    <row r="18" spans="1:6" x14ac:dyDescent="0.45">
      <c r="A18" s="42" t="s">
        <v>28</v>
      </c>
      <c r="B18" s="53">
        <v>0</v>
      </c>
      <c r="C18" s="53">
        <v>0</v>
      </c>
      <c r="D18" s="42" t="s">
        <v>29</v>
      </c>
      <c r="E18" s="53">
        <v>4208524.2699999996</v>
      </c>
      <c r="F18" s="41">
        <v>2737108.22</v>
      </c>
    </row>
    <row r="19" spans="1:6" x14ac:dyDescent="0.45">
      <c r="A19" s="42" t="s">
        <v>30</v>
      </c>
      <c r="B19" s="53">
        <v>48227906.299999997</v>
      </c>
      <c r="C19" s="53">
        <v>44512192.590000004</v>
      </c>
      <c r="D19" s="40" t="s">
        <v>31</v>
      </c>
      <c r="E19" s="41">
        <f>SUM(E20:E22)</f>
        <v>0</v>
      </c>
      <c r="F19" s="41">
        <f>SUM(F20:F22)</f>
        <v>0</v>
      </c>
    </row>
    <row r="20" spans="1:6" x14ac:dyDescent="0.45">
      <c r="A20" s="42" t="s">
        <v>32</v>
      </c>
      <c r="B20" s="53">
        <v>0</v>
      </c>
      <c r="C20" s="53">
        <v>0</v>
      </c>
      <c r="D20" s="42" t="s">
        <v>33</v>
      </c>
      <c r="E20" s="53">
        <v>0</v>
      </c>
      <c r="F20" s="41">
        <v>0</v>
      </c>
    </row>
    <row r="21" spans="1:6" x14ac:dyDescent="0.45">
      <c r="A21" s="42" t="s">
        <v>34</v>
      </c>
      <c r="B21" s="53">
        <v>0</v>
      </c>
      <c r="C21" s="53">
        <v>0</v>
      </c>
      <c r="D21" s="42" t="s">
        <v>35</v>
      </c>
      <c r="E21" s="53">
        <v>0</v>
      </c>
      <c r="F21" s="41">
        <v>0</v>
      </c>
    </row>
    <row r="22" spans="1:6" x14ac:dyDescent="0.45">
      <c r="A22" s="42" t="s">
        <v>36</v>
      </c>
      <c r="B22" s="53">
        <v>5998.22</v>
      </c>
      <c r="C22" s="53">
        <v>5998.22</v>
      </c>
      <c r="D22" s="42" t="s">
        <v>37</v>
      </c>
      <c r="E22" s="53">
        <v>0</v>
      </c>
      <c r="F22" s="41">
        <v>0</v>
      </c>
    </row>
    <row r="23" spans="1:6" x14ac:dyDescent="0.45">
      <c r="A23" s="42" t="s">
        <v>38</v>
      </c>
      <c r="B23" s="53">
        <v>0</v>
      </c>
      <c r="C23" s="53">
        <v>0</v>
      </c>
      <c r="D23" s="40" t="s">
        <v>39</v>
      </c>
      <c r="E23" s="41">
        <f>E24+E25</f>
        <v>0</v>
      </c>
      <c r="F23" s="41">
        <f>F24+F25</f>
        <v>0</v>
      </c>
    </row>
    <row r="24" spans="1:6" x14ac:dyDescent="0.45">
      <c r="A24" s="42" t="s">
        <v>40</v>
      </c>
      <c r="B24" s="53">
        <v>0</v>
      </c>
      <c r="C24" s="53">
        <v>0</v>
      </c>
      <c r="D24" s="42" t="s">
        <v>41</v>
      </c>
      <c r="E24" s="53">
        <v>0</v>
      </c>
      <c r="F24" s="41">
        <v>0</v>
      </c>
    </row>
    <row r="25" spans="1:6" x14ac:dyDescent="0.45">
      <c r="A25" s="40" t="s">
        <v>42</v>
      </c>
      <c r="B25" s="53">
        <f>SUM(B26:B30)</f>
        <v>0</v>
      </c>
      <c r="C25" s="53">
        <f>SUM(C26:C30)</f>
        <v>0</v>
      </c>
      <c r="D25" s="42" t="s">
        <v>43</v>
      </c>
      <c r="E25" s="53">
        <v>0</v>
      </c>
      <c r="F25" s="41">
        <v>0</v>
      </c>
    </row>
    <row r="26" spans="1:6" x14ac:dyDescent="0.45">
      <c r="A26" s="42" t="s">
        <v>44</v>
      </c>
      <c r="B26" s="53">
        <v>0</v>
      </c>
      <c r="C26" s="53">
        <v>0</v>
      </c>
      <c r="D26" s="40" t="s">
        <v>45</v>
      </c>
      <c r="E26" s="53">
        <v>0</v>
      </c>
      <c r="F26" s="41">
        <v>0</v>
      </c>
    </row>
    <row r="27" spans="1:6" x14ac:dyDescent="0.45">
      <c r="A27" s="42" t="s">
        <v>46</v>
      </c>
      <c r="B27" s="53">
        <v>0</v>
      </c>
      <c r="C27" s="53">
        <v>0</v>
      </c>
      <c r="D27" s="40" t="s">
        <v>47</v>
      </c>
      <c r="E27" s="41">
        <f>SUM(E28:E30)</f>
        <v>0</v>
      </c>
      <c r="F27" s="41">
        <f>SUM(F28:F30)</f>
        <v>0</v>
      </c>
    </row>
    <row r="28" spans="1:6" x14ac:dyDescent="0.45">
      <c r="A28" s="42" t="s">
        <v>48</v>
      </c>
      <c r="B28" s="53">
        <v>0</v>
      </c>
      <c r="C28" s="53">
        <v>0</v>
      </c>
      <c r="D28" s="42" t="s">
        <v>49</v>
      </c>
      <c r="E28" s="53">
        <v>0</v>
      </c>
      <c r="F28" s="41">
        <v>0</v>
      </c>
    </row>
    <row r="29" spans="1:6" x14ac:dyDescent="0.45">
      <c r="A29" s="42" t="s">
        <v>50</v>
      </c>
      <c r="B29" s="53">
        <v>0</v>
      </c>
      <c r="C29" s="53">
        <v>0</v>
      </c>
      <c r="D29" s="42" t="s">
        <v>51</v>
      </c>
      <c r="E29" s="53">
        <v>0</v>
      </c>
      <c r="F29" s="41">
        <v>0</v>
      </c>
    </row>
    <row r="30" spans="1:6" x14ac:dyDescent="0.45">
      <c r="A30" s="42" t="s">
        <v>52</v>
      </c>
      <c r="B30" s="53">
        <v>0</v>
      </c>
      <c r="C30" s="53">
        <v>0</v>
      </c>
      <c r="D30" s="42" t="s">
        <v>53</v>
      </c>
      <c r="E30" s="53">
        <v>0</v>
      </c>
      <c r="F30" s="41">
        <v>0</v>
      </c>
    </row>
    <row r="31" spans="1:6" x14ac:dyDescent="0.45">
      <c r="A31" s="40" t="s">
        <v>54</v>
      </c>
      <c r="B31" s="53">
        <f>SUM(B32:B36)</f>
        <v>0</v>
      </c>
      <c r="C31" s="53">
        <f>SUM(C32:C36)</f>
        <v>0</v>
      </c>
      <c r="D31" s="40" t="s">
        <v>55</v>
      </c>
      <c r="E31" s="41">
        <f>SUM(E32:E37)</f>
        <v>0</v>
      </c>
      <c r="F31" s="41">
        <f>SUM(F32:F37)</f>
        <v>0</v>
      </c>
    </row>
    <row r="32" spans="1:6" x14ac:dyDescent="0.45">
      <c r="A32" s="42" t="s">
        <v>56</v>
      </c>
      <c r="B32" s="53">
        <v>0</v>
      </c>
      <c r="C32" s="53">
        <v>0</v>
      </c>
      <c r="D32" s="42" t="s">
        <v>57</v>
      </c>
      <c r="E32" s="53">
        <v>0</v>
      </c>
      <c r="F32" s="41">
        <v>0</v>
      </c>
    </row>
    <row r="33" spans="1:6" ht="14.45" customHeight="1" x14ac:dyDescent="0.45">
      <c r="A33" s="42" t="s">
        <v>58</v>
      </c>
      <c r="B33" s="53">
        <v>0</v>
      </c>
      <c r="C33" s="53">
        <v>0</v>
      </c>
      <c r="D33" s="42" t="s">
        <v>59</v>
      </c>
      <c r="E33" s="53">
        <v>0</v>
      </c>
      <c r="F33" s="41">
        <v>0</v>
      </c>
    </row>
    <row r="34" spans="1:6" ht="14.45" customHeight="1" x14ac:dyDescent="0.45">
      <c r="A34" s="42" t="s">
        <v>60</v>
      </c>
      <c r="B34" s="53">
        <v>0</v>
      </c>
      <c r="C34" s="53">
        <v>0</v>
      </c>
      <c r="D34" s="42" t="s">
        <v>61</v>
      </c>
      <c r="E34" s="53">
        <v>0</v>
      </c>
      <c r="F34" s="41">
        <v>0</v>
      </c>
    </row>
    <row r="35" spans="1:6" ht="14.45" customHeight="1" x14ac:dyDescent="0.45">
      <c r="A35" s="42" t="s">
        <v>62</v>
      </c>
      <c r="B35" s="53">
        <v>0</v>
      </c>
      <c r="C35" s="53">
        <v>0</v>
      </c>
      <c r="D35" s="42" t="s">
        <v>63</v>
      </c>
      <c r="E35" s="53">
        <v>0</v>
      </c>
      <c r="F35" s="41">
        <v>0</v>
      </c>
    </row>
    <row r="36" spans="1:6" ht="14.45" customHeight="1" x14ac:dyDescent="0.45">
      <c r="A36" s="42" t="s">
        <v>64</v>
      </c>
      <c r="B36" s="53">
        <v>0</v>
      </c>
      <c r="C36" s="53">
        <v>0</v>
      </c>
      <c r="D36" s="42" t="s">
        <v>65</v>
      </c>
      <c r="E36" s="53">
        <v>0</v>
      </c>
      <c r="F36" s="41">
        <v>0</v>
      </c>
    </row>
    <row r="37" spans="1:6" ht="14.45" customHeight="1" x14ac:dyDescent="0.45">
      <c r="A37" s="40" t="s">
        <v>66</v>
      </c>
      <c r="B37" s="53">
        <v>0</v>
      </c>
      <c r="C37" s="53">
        <v>0</v>
      </c>
      <c r="D37" s="42" t="s">
        <v>67</v>
      </c>
      <c r="E37" s="53">
        <v>0</v>
      </c>
      <c r="F37" s="41">
        <v>0</v>
      </c>
    </row>
    <row r="38" spans="1:6" x14ac:dyDescent="0.45">
      <c r="A38" s="40" t="s">
        <v>68</v>
      </c>
      <c r="B38" s="53">
        <f>SUM(B39:B40)</f>
        <v>0</v>
      </c>
      <c r="C38" s="53">
        <f>SUM(C39:C40)</f>
        <v>0</v>
      </c>
      <c r="D38" s="40" t="s">
        <v>69</v>
      </c>
      <c r="E38" s="41">
        <f>SUM(E39:E41)</f>
        <v>0</v>
      </c>
      <c r="F38" s="41">
        <f>SUM(F39:F41)</f>
        <v>0</v>
      </c>
    </row>
    <row r="39" spans="1:6" x14ac:dyDescent="0.45">
      <c r="A39" s="42" t="s">
        <v>70</v>
      </c>
      <c r="B39" s="53">
        <v>0</v>
      </c>
      <c r="C39" s="53">
        <v>0</v>
      </c>
      <c r="D39" s="42" t="s">
        <v>71</v>
      </c>
      <c r="E39" s="53">
        <v>0</v>
      </c>
      <c r="F39" s="41">
        <v>0</v>
      </c>
    </row>
    <row r="40" spans="1:6" x14ac:dyDescent="0.45">
      <c r="A40" s="42" t="s">
        <v>72</v>
      </c>
      <c r="B40" s="53">
        <v>0</v>
      </c>
      <c r="C40" s="53">
        <v>0</v>
      </c>
      <c r="D40" s="42" t="s">
        <v>73</v>
      </c>
      <c r="E40" s="53">
        <v>0</v>
      </c>
      <c r="F40" s="41">
        <v>0</v>
      </c>
    </row>
    <row r="41" spans="1:6" x14ac:dyDescent="0.45">
      <c r="A41" s="40" t="s">
        <v>74</v>
      </c>
      <c r="B41" s="53">
        <f>SUM(B42:B45)</f>
        <v>0</v>
      </c>
      <c r="C41" s="53">
        <f>SUM(C42:C45)</f>
        <v>0</v>
      </c>
      <c r="D41" s="42" t="s">
        <v>75</v>
      </c>
      <c r="E41" s="53">
        <v>0</v>
      </c>
      <c r="F41" s="41">
        <v>0</v>
      </c>
    </row>
    <row r="42" spans="1:6" x14ac:dyDescent="0.45">
      <c r="A42" s="42" t="s">
        <v>76</v>
      </c>
      <c r="B42" s="53">
        <v>0</v>
      </c>
      <c r="C42" s="53">
        <v>0</v>
      </c>
      <c r="D42" s="40" t="s">
        <v>77</v>
      </c>
      <c r="E42" s="41">
        <f>SUM(E43:E45)</f>
        <v>574848.22</v>
      </c>
      <c r="F42" s="41">
        <f>SUM(F43:F45)</f>
        <v>574848.22</v>
      </c>
    </row>
    <row r="43" spans="1:6" x14ac:dyDescent="0.45">
      <c r="A43" s="42" t="s">
        <v>78</v>
      </c>
      <c r="B43" s="53">
        <v>0</v>
      </c>
      <c r="C43" s="53">
        <v>0</v>
      </c>
      <c r="D43" s="42" t="s">
        <v>79</v>
      </c>
      <c r="E43" s="53">
        <v>0</v>
      </c>
      <c r="F43" s="41">
        <v>0</v>
      </c>
    </row>
    <row r="44" spans="1:6" x14ac:dyDescent="0.45">
      <c r="A44" s="42" t="s">
        <v>80</v>
      </c>
      <c r="B44" s="53">
        <v>0</v>
      </c>
      <c r="C44" s="53">
        <v>0</v>
      </c>
      <c r="D44" s="42" t="s">
        <v>81</v>
      </c>
      <c r="E44" s="53">
        <v>574848.22</v>
      </c>
      <c r="F44" s="41">
        <v>574848.22</v>
      </c>
    </row>
    <row r="45" spans="1:6" x14ac:dyDescent="0.45">
      <c r="A45" s="42" t="s">
        <v>82</v>
      </c>
      <c r="B45" s="53">
        <v>0</v>
      </c>
      <c r="C45" s="53">
        <v>0</v>
      </c>
      <c r="D45" s="42" t="s">
        <v>83</v>
      </c>
      <c r="E45" s="53">
        <v>0</v>
      </c>
      <c r="F45" s="41">
        <v>0</v>
      </c>
    </row>
    <row r="46" spans="1:6" x14ac:dyDescent="0.45">
      <c r="A46" s="39"/>
      <c r="B46" s="39"/>
      <c r="C46" s="39"/>
      <c r="D46" s="39"/>
      <c r="E46" s="43"/>
      <c r="F46" s="43"/>
    </row>
    <row r="47" spans="1:6" x14ac:dyDescent="0.45">
      <c r="A47" s="3" t="s">
        <v>84</v>
      </c>
      <c r="B47" s="129">
        <f>B9+B17+B25+B31+B37+B38+B41</f>
        <v>65615473.849999994</v>
      </c>
      <c r="C47" s="129">
        <f>C9+C17+C25+C31+C37+C38+C41</f>
        <v>52069250.910000004</v>
      </c>
      <c r="D47" s="2" t="s">
        <v>85</v>
      </c>
      <c r="E47" s="4">
        <f>E9+E19+E23+E26+E27+E31+E38+E42</f>
        <v>33763854.539999999</v>
      </c>
      <c r="F47" s="4">
        <f>F9+F19+F23+F26+F27+F31+F38+F42</f>
        <v>28914055.809999995</v>
      </c>
    </row>
    <row r="48" spans="1:6" x14ac:dyDescent="0.45">
      <c r="A48" s="39"/>
      <c r="B48" s="39"/>
      <c r="C48" s="39"/>
      <c r="D48" s="39"/>
      <c r="E48" s="43"/>
      <c r="F48" s="43"/>
    </row>
    <row r="49" spans="1:6" x14ac:dyDescent="0.45">
      <c r="A49" s="2" t="s">
        <v>86</v>
      </c>
      <c r="B49" s="39"/>
      <c r="C49" s="39"/>
      <c r="D49" s="2" t="s">
        <v>87</v>
      </c>
      <c r="E49" s="43"/>
      <c r="F49" s="43"/>
    </row>
    <row r="50" spans="1:6" x14ac:dyDescent="0.45">
      <c r="A50" s="40" t="s">
        <v>88</v>
      </c>
      <c r="B50" s="53">
        <v>0</v>
      </c>
      <c r="C50" s="53">
        <v>0</v>
      </c>
      <c r="D50" s="40" t="s">
        <v>89</v>
      </c>
      <c r="E50" s="53">
        <v>0</v>
      </c>
      <c r="F50" s="41">
        <v>0</v>
      </c>
    </row>
    <row r="51" spans="1:6" x14ac:dyDescent="0.45">
      <c r="A51" s="40" t="s">
        <v>90</v>
      </c>
      <c r="B51" s="53">
        <v>0</v>
      </c>
      <c r="C51" s="53">
        <v>0</v>
      </c>
      <c r="D51" s="40" t="s">
        <v>91</v>
      </c>
      <c r="E51" s="53">
        <v>0</v>
      </c>
      <c r="F51" s="41">
        <v>0</v>
      </c>
    </row>
    <row r="52" spans="1:6" x14ac:dyDescent="0.45">
      <c r="A52" s="40" t="s">
        <v>92</v>
      </c>
      <c r="B52" s="53">
        <v>24198015.780000001</v>
      </c>
      <c r="C52" s="53">
        <v>24198015.780000001</v>
      </c>
      <c r="D52" s="40" t="s">
        <v>93</v>
      </c>
      <c r="E52" s="53">
        <v>0</v>
      </c>
      <c r="F52" s="41">
        <v>0</v>
      </c>
    </row>
    <row r="53" spans="1:6" x14ac:dyDescent="0.45">
      <c r="A53" s="40" t="s">
        <v>94</v>
      </c>
      <c r="B53" s="53">
        <v>21498206.899999999</v>
      </c>
      <c r="C53" s="53">
        <v>20858521.260000002</v>
      </c>
      <c r="D53" s="40" t="s">
        <v>95</v>
      </c>
      <c r="E53" s="53">
        <v>0</v>
      </c>
      <c r="F53" s="41">
        <v>0</v>
      </c>
    </row>
    <row r="54" spans="1:6" x14ac:dyDescent="0.45">
      <c r="A54" s="40" t="s">
        <v>96</v>
      </c>
      <c r="B54" s="53">
        <v>887413.8</v>
      </c>
      <c r="C54" s="53">
        <v>887413.8</v>
      </c>
      <c r="D54" s="40" t="s">
        <v>97</v>
      </c>
      <c r="E54" s="53">
        <v>0</v>
      </c>
      <c r="F54" s="41">
        <v>0</v>
      </c>
    </row>
    <row r="55" spans="1:6" x14ac:dyDescent="0.45">
      <c r="A55" s="40" t="s">
        <v>98</v>
      </c>
      <c r="B55" s="53">
        <v>0</v>
      </c>
      <c r="C55" s="53">
        <v>0</v>
      </c>
      <c r="D55" s="44" t="s">
        <v>99</v>
      </c>
      <c r="E55" s="53">
        <v>0</v>
      </c>
      <c r="F55" s="41">
        <v>0</v>
      </c>
    </row>
    <row r="56" spans="1:6" x14ac:dyDescent="0.45">
      <c r="A56" s="40" t="s">
        <v>100</v>
      </c>
      <c r="B56" s="53">
        <v>0</v>
      </c>
      <c r="C56" s="53">
        <v>0</v>
      </c>
      <c r="D56" s="39"/>
      <c r="E56" s="43"/>
      <c r="F56" s="43"/>
    </row>
    <row r="57" spans="1:6" x14ac:dyDescent="0.45">
      <c r="A57" s="40" t="s">
        <v>101</v>
      </c>
      <c r="B57" s="53">
        <v>0</v>
      </c>
      <c r="C57" s="53">
        <v>0</v>
      </c>
      <c r="D57" s="2" t="s">
        <v>102</v>
      </c>
      <c r="E57" s="4">
        <f>SUM(E50:E55)</f>
        <v>0</v>
      </c>
      <c r="F57" s="4">
        <f>SUM(F50:F55)</f>
        <v>0</v>
      </c>
    </row>
    <row r="58" spans="1:6" x14ac:dyDescent="0.45">
      <c r="A58" s="40" t="s">
        <v>103</v>
      </c>
      <c r="B58" s="53">
        <v>0</v>
      </c>
      <c r="C58" s="53">
        <v>0</v>
      </c>
      <c r="D58" s="39"/>
      <c r="E58" s="43"/>
      <c r="F58" s="43"/>
    </row>
    <row r="59" spans="1:6" x14ac:dyDescent="0.45">
      <c r="A59" s="39"/>
      <c r="B59" s="39"/>
      <c r="C59" s="39"/>
      <c r="D59" s="2" t="s">
        <v>104</v>
      </c>
      <c r="E59" s="4">
        <f>E47+E57</f>
        <v>33763854.539999999</v>
      </c>
      <c r="F59" s="4">
        <f>F47+F57</f>
        <v>28914055.809999995</v>
      </c>
    </row>
    <row r="60" spans="1:6" x14ac:dyDescent="0.45">
      <c r="A60" s="3" t="s">
        <v>105</v>
      </c>
      <c r="B60" s="129">
        <f>SUM(B50:B58)</f>
        <v>46583636.479999997</v>
      </c>
      <c r="C60" s="129">
        <f>SUM(C50:C58)</f>
        <v>45943950.840000004</v>
      </c>
      <c r="D60" s="39"/>
      <c r="E60" s="43"/>
      <c r="F60" s="43"/>
    </row>
    <row r="61" spans="1:6" x14ac:dyDescent="0.45">
      <c r="A61" s="39"/>
      <c r="B61" s="39"/>
      <c r="C61" s="39"/>
      <c r="D61" s="45" t="s">
        <v>106</v>
      </c>
      <c r="E61" s="43"/>
      <c r="F61" s="43"/>
    </row>
    <row r="62" spans="1:6" x14ac:dyDescent="0.45">
      <c r="A62" s="3" t="s">
        <v>107</v>
      </c>
      <c r="B62" s="129">
        <f>SUM(B47+B60)</f>
        <v>112199110.32999998</v>
      </c>
      <c r="C62" s="129">
        <f>SUM(C47+C60)</f>
        <v>98013201.75</v>
      </c>
      <c r="D62" s="39"/>
      <c r="E62" s="43"/>
      <c r="F62" s="43"/>
    </row>
    <row r="63" spans="1:6" x14ac:dyDescent="0.45">
      <c r="A63" s="39"/>
      <c r="B63" s="39"/>
      <c r="C63" s="39"/>
      <c r="D63" s="46" t="s">
        <v>108</v>
      </c>
      <c r="E63" s="41">
        <f>SUM(E64:E66)</f>
        <v>0</v>
      </c>
      <c r="F63" s="41">
        <f>SUM(F64:F66)</f>
        <v>0</v>
      </c>
    </row>
    <row r="64" spans="1:6" x14ac:dyDescent="0.45">
      <c r="A64" s="39"/>
      <c r="B64" s="39"/>
      <c r="C64" s="39"/>
      <c r="D64" s="40" t="s">
        <v>109</v>
      </c>
      <c r="E64" s="53">
        <v>0</v>
      </c>
      <c r="F64" s="41">
        <v>0</v>
      </c>
    </row>
    <row r="65" spans="1:6" x14ac:dyDescent="0.45">
      <c r="A65" s="39"/>
      <c r="B65" s="39"/>
      <c r="C65" s="39"/>
      <c r="D65" s="44" t="s">
        <v>110</v>
      </c>
      <c r="E65" s="53">
        <v>0</v>
      </c>
      <c r="F65" s="41">
        <v>0</v>
      </c>
    </row>
    <row r="66" spans="1:6" x14ac:dyDescent="0.45">
      <c r="A66" s="39"/>
      <c r="B66" s="39"/>
      <c r="C66" s="39"/>
      <c r="D66" s="40" t="s">
        <v>111</v>
      </c>
      <c r="E66" s="53">
        <v>0</v>
      </c>
      <c r="F66" s="41">
        <v>0</v>
      </c>
    </row>
    <row r="67" spans="1:6" x14ac:dyDescent="0.45">
      <c r="A67" s="39"/>
      <c r="B67" s="39"/>
      <c r="C67" s="39"/>
      <c r="D67" s="39"/>
      <c r="E67" s="43"/>
      <c r="F67" s="43"/>
    </row>
    <row r="68" spans="1:6" x14ac:dyDescent="0.45">
      <c r="A68" s="39"/>
      <c r="B68" s="39"/>
      <c r="C68" s="39"/>
      <c r="D68" s="46" t="s">
        <v>112</v>
      </c>
      <c r="E68" s="41">
        <f>SUM(E69:E73)</f>
        <v>78435255.789999992</v>
      </c>
      <c r="F68" s="41">
        <f>SUM(F69:F73)</f>
        <v>69099145.939999998</v>
      </c>
    </row>
    <row r="69" spans="1:6" x14ac:dyDescent="0.45">
      <c r="A69" s="47"/>
      <c r="B69" s="39"/>
      <c r="C69" s="39"/>
      <c r="D69" s="40" t="s">
        <v>113</v>
      </c>
      <c r="E69" s="53">
        <v>9336109.8499999996</v>
      </c>
      <c r="F69" s="41">
        <v>7049411.6900000004</v>
      </c>
    </row>
    <row r="70" spans="1:6" x14ac:dyDescent="0.45">
      <c r="A70" s="47"/>
      <c r="B70" s="39"/>
      <c r="C70" s="39"/>
      <c r="D70" s="40" t="s">
        <v>114</v>
      </c>
      <c r="E70" s="53">
        <v>69099145.939999998</v>
      </c>
      <c r="F70" s="41">
        <v>62049734.25</v>
      </c>
    </row>
    <row r="71" spans="1:6" x14ac:dyDescent="0.45">
      <c r="A71" s="47"/>
      <c r="B71" s="39"/>
      <c r="C71" s="39"/>
      <c r="D71" s="40" t="s">
        <v>115</v>
      </c>
      <c r="E71" s="53">
        <v>0</v>
      </c>
      <c r="F71" s="41">
        <v>0</v>
      </c>
    </row>
    <row r="72" spans="1:6" x14ac:dyDescent="0.45">
      <c r="A72" s="47"/>
      <c r="B72" s="39"/>
      <c r="C72" s="39"/>
      <c r="D72" s="40" t="s">
        <v>116</v>
      </c>
      <c r="E72" s="53">
        <v>0</v>
      </c>
      <c r="F72" s="41">
        <v>0</v>
      </c>
    </row>
    <row r="73" spans="1:6" x14ac:dyDescent="0.45">
      <c r="A73" s="47"/>
      <c r="B73" s="39"/>
      <c r="C73" s="39"/>
      <c r="D73" s="40" t="s">
        <v>117</v>
      </c>
      <c r="E73" s="53">
        <v>0</v>
      </c>
      <c r="F73" s="41">
        <v>0</v>
      </c>
    </row>
    <row r="74" spans="1:6" x14ac:dyDescent="0.45">
      <c r="A74" s="47"/>
      <c r="B74" s="39"/>
      <c r="C74" s="39"/>
      <c r="D74" s="39"/>
      <c r="E74" s="43"/>
      <c r="F74" s="43"/>
    </row>
    <row r="75" spans="1:6" x14ac:dyDescent="0.45">
      <c r="A75" s="47"/>
      <c r="B75" s="39"/>
      <c r="C75" s="39"/>
      <c r="D75" s="46" t="s">
        <v>118</v>
      </c>
      <c r="E75" s="41">
        <f>E76+E77</f>
        <v>0</v>
      </c>
      <c r="F75" s="41">
        <f>F76+F77</f>
        <v>0</v>
      </c>
    </row>
    <row r="76" spans="1:6" x14ac:dyDescent="0.45">
      <c r="A76" s="47"/>
      <c r="B76" s="39"/>
      <c r="C76" s="39"/>
      <c r="D76" s="40" t="s">
        <v>119</v>
      </c>
      <c r="E76" s="53">
        <v>0</v>
      </c>
      <c r="F76" s="41">
        <v>0</v>
      </c>
    </row>
    <row r="77" spans="1:6" x14ac:dyDescent="0.45">
      <c r="A77" s="47"/>
      <c r="B77" s="39"/>
      <c r="C77" s="39"/>
      <c r="D77" s="40" t="s">
        <v>120</v>
      </c>
      <c r="E77" s="53">
        <v>0</v>
      </c>
      <c r="F77" s="41">
        <v>0</v>
      </c>
    </row>
    <row r="78" spans="1:6" x14ac:dyDescent="0.45">
      <c r="A78" s="47"/>
      <c r="B78" s="39"/>
      <c r="C78" s="39"/>
      <c r="D78" s="39"/>
      <c r="E78" s="43"/>
      <c r="F78" s="43"/>
    </row>
    <row r="79" spans="1:6" x14ac:dyDescent="0.45">
      <c r="A79" s="47"/>
      <c r="B79" s="39"/>
      <c r="C79" s="39"/>
      <c r="D79" s="2" t="s">
        <v>121</v>
      </c>
      <c r="E79" s="4">
        <f>E63+E68+E75</f>
        <v>78435255.789999992</v>
      </c>
      <c r="F79" s="4">
        <f>F63+F68+F75</f>
        <v>69099145.939999998</v>
      </c>
    </row>
    <row r="80" spans="1:6" x14ac:dyDescent="0.45">
      <c r="A80" s="47"/>
      <c r="B80" s="39"/>
      <c r="C80" s="39"/>
      <c r="D80" s="39"/>
      <c r="E80" s="43"/>
      <c r="F80" s="43"/>
    </row>
    <row r="81" spans="1:6" x14ac:dyDescent="0.45">
      <c r="A81" s="47"/>
      <c r="B81" s="39"/>
      <c r="C81" s="39"/>
      <c r="D81" s="2" t="s">
        <v>122</v>
      </c>
      <c r="E81" s="4">
        <f>E59+E79</f>
        <v>112199110.32999998</v>
      </c>
      <c r="F81" s="4">
        <f>F59+F79</f>
        <v>98013201.75</v>
      </c>
    </row>
    <row r="82" spans="1:6" x14ac:dyDescent="0.45">
      <c r="A82" s="48"/>
      <c r="B82" s="49"/>
      <c r="C82" s="49"/>
      <c r="D82" s="49"/>
      <c r="E82" s="50"/>
      <c r="F82" s="50"/>
    </row>
  </sheetData>
  <mergeCells count="5">
    <mergeCell ref="A1:F1"/>
    <mergeCell ref="A2:F2"/>
    <mergeCell ref="A3:F3"/>
    <mergeCell ref="A4:F4"/>
    <mergeCell ref="A5:F5"/>
  </mergeCells>
  <dataValidations count="3">
    <dataValidation allowBlank="1" showInputMessage="1" showErrorMessage="1" prompt="31 de diciembre de 20XN-1 (e)" sqref="C6 F6" xr:uid="{BF4F1DA6-28D6-4D53-B57D-8331B8211F8C}"/>
    <dataValidation allowBlank="1" showInputMessage="1" showErrorMessage="1" prompt="20XN (d)" sqref="B6 E6" xr:uid="{AD91AAA1-4A36-4D17-9AD7-32C8DF487B7C}"/>
    <dataValidation type="decimal" allowBlank="1" showInputMessage="1" showErrorMessage="1" sqref="B9:C62 E47:F47 E50:F81 E9:F45" xr:uid="{C5CF0F0C-7F54-476B-B0B4-4B48A356C852}">
      <formula1>-1.79769313486231E+100</formula1>
      <formula2>1.79769313486231E+100</formula2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scale="42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6CF33-BAC2-4D6D-B010-389B08FFC300}">
  <sheetPr>
    <outlinePr summaryBelow="0"/>
    <pageSetUpPr fitToPage="1"/>
  </sheetPr>
  <dimension ref="A1:H45"/>
  <sheetViews>
    <sheetView showGridLines="0" zoomScale="75" zoomScaleNormal="75" workbookViewId="0">
      <selection activeCell="B8" sqref="B8:H30"/>
    </sheetView>
  </sheetViews>
  <sheetFormatPr baseColWidth="10" defaultColWidth="11" defaultRowHeight="14.25" x14ac:dyDescent="0.45"/>
  <cols>
    <col min="1" max="1" width="58" bestFit="1" customWidth="1"/>
    <col min="2" max="2" width="23.1328125" customWidth="1"/>
    <col min="3" max="4" width="15.73046875" customWidth="1"/>
    <col min="5" max="5" width="19" customWidth="1"/>
    <col min="6" max="6" width="20.73046875" customWidth="1"/>
    <col min="7" max="7" width="15.73046875" customWidth="1"/>
    <col min="8" max="8" width="22.265625" customWidth="1"/>
  </cols>
  <sheetData>
    <row r="1" spans="1:8" x14ac:dyDescent="0.45">
      <c r="A1" s="151" t="s">
        <v>123</v>
      </c>
      <c r="B1" s="152"/>
      <c r="C1" s="152"/>
      <c r="D1" s="152"/>
      <c r="E1" s="152"/>
      <c r="F1" s="152"/>
      <c r="G1" s="152"/>
      <c r="H1" s="153"/>
    </row>
    <row r="2" spans="1:8" x14ac:dyDescent="0.45">
      <c r="A2" s="142" t="str">
        <f>'Formato 1'!A2</f>
        <v>SISTEMA MUNICIPAL DE AGUA POTABLE Y ALCANTARILLADOS DE SAN JOSE ITURBIDE GUANAJUATO,</v>
      </c>
      <c r="B2" s="143"/>
      <c r="C2" s="143"/>
      <c r="D2" s="143"/>
      <c r="E2" s="143"/>
      <c r="F2" s="143"/>
      <c r="G2" s="143"/>
      <c r="H2" s="144"/>
    </row>
    <row r="3" spans="1:8" ht="15" customHeight="1" x14ac:dyDescent="0.45">
      <c r="A3" s="145" t="s">
        <v>124</v>
      </c>
      <c r="B3" s="146"/>
      <c r="C3" s="146"/>
      <c r="D3" s="146"/>
      <c r="E3" s="146"/>
      <c r="F3" s="146"/>
      <c r="G3" s="146"/>
      <c r="H3" s="147"/>
    </row>
    <row r="4" spans="1:8" ht="15" customHeight="1" x14ac:dyDescent="0.45">
      <c r="A4" s="145" t="s">
        <v>125</v>
      </c>
      <c r="B4" s="146"/>
      <c r="C4" s="146"/>
      <c r="D4" s="146"/>
      <c r="E4" s="146"/>
      <c r="F4" s="146"/>
      <c r="G4" s="146"/>
      <c r="H4" s="147"/>
    </row>
    <row r="5" spans="1:8" x14ac:dyDescent="0.45">
      <c r="A5" s="148" t="s">
        <v>2</v>
      </c>
      <c r="B5" s="149"/>
      <c r="C5" s="149"/>
      <c r="D5" s="149"/>
      <c r="E5" s="149"/>
      <c r="F5" s="149"/>
      <c r="G5" s="149"/>
      <c r="H5" s="150"/>
    </row>
    <row r="6" spans="1:8" ht="41.45" customHeight="1" x14ac:dyDescent="0.45">
      <c r="A6" s="5" t="s">
        <v>126</v>
      </c>
      <c r="B6" s="6" t="str">
        <f>'Formato 1'!C6</f>
        <v>31 de diciembre de 2025</v>
      </c>
      <c r="C6" s="5" t="s">
        <v>127</v>
      </c>
      <c r="D6" s="5" t="s">
        <v>128</v>
      </c>
      <c r="E6" s="5" t="s">
        <v>129</v>
      </c>
      <c r="F6" s="5" t="s">
        <v>130</v>
      </c>
      <c r="G6" s="5" t="s">
        <v>131</v>
      </c>
      <c r="H6" s="7" t="s">
        <v>132</v>
      </c>
    </row>
    <row r="7" spans="1:8" x14ac:dyDescent="0.45">
      <c r="A7" s="85"/>
      <c r="B7" s="86"/>
      <c r="C7" s="86"/>
      <c r="D7" s="86"/>
      <c r="E7" s="86"/>
      <c r="F7" s="86"/>
      <c r="G7" s="86"/>
      <c r="H7" s="86"/>
    </row>
    <row r="8" spans="1:8" x14ac:dyDescent="0.45">
      <c r="A8" s="8" t="s">
        <v>133</v>
      </c>
      <c r="B8" s="4">
        <f t="shared" ref="B8:H8" si="0">B9+B13</f>
        <v>0</v>
      </c>
      <c r="C8" s="4">
        <f t="shared" si="0"/>
        <v>0</v>
      </c>
      <c r="D8" s="4">
        <f t="shared" si="0"/>
        <v>0</v>
      </c>
      <c r="E8" s="4">
        <f t="shared" si="0"/>
        <v>0</v>
      </c>
      <c r="F8" s="4">
        <f t="shared" si="0"/>
        <v>0</v>
      </c>
      <c r="G8" s="4">
        <f t="shared" si="0"/>
        <v>0</v>
      </c>
      <c r="H8" s="4">
        <f t="shared" si="0"/>
        <v>0</v>
      </c>
    </row>
    <row r="9" spans="1:8" ht="15.75" customHeight="1" x14ac:dyDescent="0.45">
      <c r="A9" s="87" t="s">
        <v>134</v>
      </c>
      <c r="B9" s="41">
        <f t="shared" ref="B9:H9" si="1">SUM(B10:B12)</f>
        <v>0</v>
      </c>
      <c r="C9" s="41">
        <f t="shared" si="1"/>
        <v>0</v>
      </c>
      <c r="D9" s="41">
        <f t="shared" si="1"/>
        <v>0</v>
      </c>
      <c r="E9" s="41">
        <f t="shared" si="1"/>
        <v>0</v>
      </c>
      <c r="F9" s="41">
        <f t="shared" si="1"/>
        <v>0</v>
      </c>
      <c r="G9" s="41">
        <f t="shared" si="1"/>
        <v>0</v>
      </c>
      <c r="H9" s="41">
        <f t="shared" si="1"/>
        <v>0</v>
      </c>
    </row>
    <row r="10" spans="1:8" ht="17.25" customHeight="1" x14ac:dyDescent="0.45">
      <c r="A10" s="88" t="s">
        <v>135</v>
      </c>
      <c r="B10" s="53">
        <v>0</v>
      </c>
      <c r="C10" s="53">
        <v>0</v>
      </c>
      <c r="D10" s="53">
        <v>0</v>
      </c>
      <c r="E10" s="89">
        <v>0</v>
      </c>
      <c r="F10" s="89">
        <v>0</v>
      </c>
      <c r="G10" s="89">
        <v>0</v>
      </c>
      <c r="H10" s="89">
        <v>0</v>
      </c>
    </row>
    <row r="11" spans="1:8" x14ac:dyDescent="0.45">
      <c r="A11" s="88" t="s">
        <v>136</v>
      </c>
      <c r="B11" s="53">
        <v>0</v>
      </c>
      <c r="C11" s="53">
        <v>0</v>
      </c>
      <c r="D11" s="53">
        <v>0</v>
      </c>
      <c r="E11" s="89">
        <v>0</v>
      </c>
      <c r="F11" s="89">
        <v>0</v>
      </c>
      <c r="G11" s="41">
        <v>0</v>
      </c>
      <c r="H11" s="41">
        <v>0</v>
      </c>
    </row>
    <row r="12" spans="1:8" ht="16.5" customHeight="1" x14ac:dyDescent="0.45">
      <c r="A12" s="88" t="s">
        <v>137</v>
      </c>
      <c r="B12" s="53">
        <v>0</v>
      </c>
      <c r="C12" s="53">
        <v>0</v>
      </c>
      <c r="D12" s="53">
        <v>0</v>
      </c>
      <c r="E12" s="89">
        <v>0</v>
      </c>
      <c r="F12" s="89">
        <v>0</v>
      </c>
      <c r="G12" s="41">
        <v>0</v>
      </c>
      <c r="H12" s="41">
        <v>0</v>
      </c>
    </row>
    <row r="13" spans="1:8" x14ac:dyDescent="0.45">
      <c r="A13" s="87" t="s">
        <v>138</v>
      </c>
      <c r="B13" s="41">
        <f t="shared" ref="B13:H13" si="2">SUM(B14:B16)</f>
        <v>0</v>
      </c>
      <c r="C13" s="41">
        <f t="shared" si="2"/>
        <v>0</v>
      </c>
      <c r="D13" s="41">
        <f t="shared" si="2"/>
        <v>0</v>
      </c>
      <c r="E13" s="41">
        <f t="shared" si="2"/>
        <v>0</v>
      </c>
      <c r="F13" s="41">
        <f t="shared" si="2"/>
        <v>0</v>
      </c>
      <c r="G13" s="41">
        <f t="shared" si="2"/>
        <v>0</v>
      </c>
      <c r="H13" s="41">
        <f t="shared" si="2"/>
        <v>0</v>
      </c>
    </row>
    <row r="14" spans="1:8" x14ac:dyDescent="0.45">
      <c r="A14" s="88" t="s">
        <v>139</v>
      </c>
      <c r="B14" s="53">
        <v>0</v>
      </c>
      <c r="C14" s="53">
        <v>0</v>
      </c>
      <c r="D14" s="53">
        <v>0</v>
      </c>
      <c r="E14" s="89">
        <v>0</v>
      </c>
      <c r="F14" s="89">
        <v>0</v>
      </c>
      <c r="G14" s="41">
        <v>0</v>
      </c>
      <c r="H14" s="41">
        <v>0</v>
      </c>
    </row>
    <row r="15" spans="1:8" ht="15" customHeight="1" x14ac:dyDescent="0.45">
      <c r="A15" s="88" t="s">
        <v>140</v>
      </c>
      <c r="B15" s="53">
        <v>0</v>
      </c>
      <c r="C15" s="53">
        <v>0</v>
      </c>
      <c r="D15" s="53">
        <v>0</v>
      </c>
      <c r="E15" s="89">
        <v>0</v>
      </c>
      <c r="F15" s="89">
        <v>0</v>
      </c>
      <c r="G15" s="41">
        <v>0</v>
      </c>
      <c r="H15" s="41">
        <v>0</v>
      </c>
    </row>
    <row r="16" spans="1:8" x14ac:dyDescent="0.45">
      <c r="A16" s="88" t="s">
        <v>141</v>
      </c>
      <c r="B16" s="53">
        <v>0</v>
      </c>
      <c r="C16" s="53">
        <v>0</v>
      </c>
      <c r="D16" s="53">
        <v>0</v>
      </c>
      <c r="E16" s="89">
        <v>0</v>
      </c>
      <c r="F16" s="89">
        <v>0</v>
      </c>
      <c r="G16" s="41">
        <v>0</v>
      </c>
      <c r="H16" s="41">
        <v>0</v>
      </c>
    </row>
    <row r="17" spans="1:8" x14ac:dyDescent="0.45">
      <c r="A17" s="90"/>
      <c r="B17" s="74"/>
      <c r="C17" s="74"/>
      <c r="D17" s="74"/>
      <c r="E17" s="74"/>
      <c r="F17" s="74"/>
      <c r="G17" s="74"/>
      <c r="H17" s="74"/>
    </row>
    <row r="18" spans="1:8" x14ac:dyDescent="0.45">
      <c r="A18" s="8" t="s">
        <v>142</v>
      </c>
      <c r="B18" s="4">
        <v>28914055.809999999</v>
      </c>
      <c r="C18" s="91"/>
      <c r="D18" s="91"/>
      <c r="E18" s="91"/>
      <c r="F18" s="4">
        <v>33763854.539999999</v>
      </c>
      <c r="G18" s="91"/>
      <c r="H18" s="91"/>
    </row>
    <row r="19" spans="1:8" ht="16.5" customHeight="1" x14ac:dyDescent="0.45">
      <c r="A19" s="90"/>
      <c r="B19" s="74"/>
      <c r="C19" s="74"/>
      <c r="D19" s="74"/>
      <c r="E19" s="74"/>
      <c r="F19" s="74"/>
      <c r="G19" s="74"/>
      <c r="H19" s="74"/>
    </row>
    <row r="20" spans="1:8" ht="14.45" customHeight="1" x14ac:dyDescent="0.45">
      <c r="A20" s="8" t="s">
        <v>143</v>
      </c>
      <c r="B20" s="4">
        <f t="shared" ref="B20:H20" si="3">B8+B18</f>
        <v>28914055.809999999</v>
      </c>
      <c r="C20" s="4">
        <f t="shared" si="3"/>
        <v>0</v>
      </c>
      <c r="D20" s="4">
        <f t="shared" si="3"/>
        <v>0</v>
      </c>
      <c r="E20" s="4">
        <f t="shared" si="3"/>
        <v>0</v>
      </c>
      <c r="F20" s="4">
        <f t="shared" si="3"/>
        <v>33763854.539999999</v>
      </c>
      <c r="G20" s="4">
        <f t="shared" si="3"/>
        <v>0</v>
      </c>
      <c r="H20" s="4">
        <f t="shared" si="3"/>
        <v>0</v>
      </c>
    </row>
    <row r="21" spans="1:8" ht="16.5" customHeight="1" x14ac:dyDescent="0.45">
      <c r="A21" s="90"/>
      <c r="B21" s="43"/>
      <c r="C21" s="43"/>
      <c r="D21" s="43"/>
      <c r="E21" s="43"/>
      <c r="F21" s="43"/>
      <c r="G21" s="43"/>
      <c r="H21" s="43"/>
    </row>
    <row r="22" spans="1:8" ht="16.5" customHeight="1" x14ac:dyDescent="0.45">
      <c r="A22" s="8" t="s">
        <v>144</v>
      </c>
      <c r="B22" s="4">
        <f>SUM(B23:B25)</f>
        <v>0</v>
      </c>
      <c r="C22" s="4">
        <f t="shared" ref="C22:H22" si="4">SUM(C23:C25)</f>
        <v>0</v>
      </c>
      <c r="D22" s="4">
        <f t="shared" si="4"/>
        <v>0</v>
      </c>
      <c r="E22" s="4">
        <f t="shared" si="4"/>
        <v>0</v>
      </c>
      <c r="F22" s="4">
        <f t="shared" si="4"/>
        <v>0</v>
      </c>
      <c r="G22" s="4">
        <f t="shared" si="4"/>
        <v>0</v>
      </c>
      <c r="H22" s="4">
        <f t="shared" si="4"/>
        <v>0</v>
      </c>
    </row>
    <row r="23" spans="1:8" ht="15" customHeight="1" x14ac:dyDescent="0.45">
      <c r="A23" s="92" t="s">
        <v>145</v>
      </c>
      <c r="B23" s="41">
        <v>0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</row>
    <row r="24" spans="1:8" ht="15" customHeight="1" x14ac:dyDescent="0.45">
      <c r="A24" s="92" t="s">
        <v>146</v>
      </c>
      <c r="B24" s="41">
        <v>0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41">
        <v>0</v>
      </c>
    </row>
    <row r="25" spans="1:8" x14ac:dyDescent="0.45">
      <c r="A25" s="92" t="s">
        <v>147</v>
      </c>
      <c r="B25" s="41">
        <v>0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</row>
    <row r="26" spans="1:8" ht="16.5" customHeight="1" x14ac:dyDescent="0.45">
      <c r="A26" s="9"/>
      <c r="B26" s="43"/>
      <c r="C26" s="43"/>
      <c r="D26" s="43"/>
      <c r="E26" s="43"/>
      <c r="F26" s="43"/>
      <c r="G26" s="43"/>
      <c r="H26" s="43"/>
    </row>
    <row r="27" spans="1:8" ht="16.5" customHeight="1" x14ac:dyDescent="0.45">
      <c r="A27" s="8" t="s">
        <v>148</v>
      </c>
      <c r="B27" s="4">
        <f>SUM(B28:B30)</f>
        <v>0</v>
      </c>
      <c r="C27" s="4">
        <f t="shared" ref="C27:H27" si="5">SUM(C28:C30)</f>
        <v>0</v>
      </c>
      <c r="D27" s="4">
        <f t="shared" si="5"/>
        <v>0</v>
      </c>
      <c r="E27" s="4">
        <f t="shared" si="5"/>
        <v>0</v>
      </c>
      <c r="F27" s="4">
        <f t="shared" si="5"/>
        <v>0</v>
      </c>
      <c r="G27" s="4">
        <f t="shared" si="5"/>
        <v>0</v>
      </c>
      <c r="H27" s="4">
        <f t="shared" si="5"/>
        <v>0</v>
      </c>
    </row>
    <row r="28" spans="1:8" ht="15" customHeight="1" x14ac:dyDescent="0.45">
      <c r="A28" s="92" t="s">
        <v>149</v>
      </c>
      <c r="B28" s="41">
        <v>0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</row>
    <row r="29" spans="1:8" ht="15" customHeight="1" x14ac:dyDescent="0.45">
      <c r="A29" s="92" t="s">
        <v>150</v>
      </c>
      <c r="B29" s="41">
        <v>0</v>
      </c>
      <c r="C29" s="41">
        <v>0</v>
      </c>
      <c r="D29" s="41">
        <v>0</v>
      </c>
      <c r="E29" s="41">
        <v>0</v>
      </c>
      <c r="F29" s="41">
        <v>0</v>
      </c>
      <c r="G29" s="41">
        <v>0</v>
      </c>
      <c r="H29" s="41">
        <v>0</v>
      </c>
    </row>
    <row r="30" spans="1:8" ht="15.75" customHeight="1" x14ac:dyDescent="0.45">
      <c r="A30" s="92" t="s">
        <v>151</v>
      </c>
      <c r="B30" s="41">
        <v>0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</row>
    <row r="31" spans="1:8" ht="15" customHeight="1" x14ac:dyDescent="0.45">
      <c r="A31" s="10" t="s">
        <v>152</v>
      </c>
      <c r="B31" s="48"/>
      <c r="C31" s="48"/>
      <c r="D31" s="48"/>
      <c r="E31" s="48"/>
      <c r="F31" s="48"/>
      <c r="G31" s="48"/>
      <c r="H31" s="48"/>
    </row>
    <row r="32" spans="1:8" x14ac:dyDescent="0.45">
      <c r="A32" s="54"/>
    </row>
    <row r="33" spans="1:8" ht="14.45" customHeight="1" x14ac:dyDescent="0.45">
      <c r="A33" s="154" t="s">
        <v>153</v>
      </c>
      <c r="B33" s="154"/>
      <c r="C33" s="154"/>
      <c r="D33" s="154"/>
      <c r="E33" s="154"/>
      <c r="F33" s="154"/>
      <c r="G33" s="154"/>
      <c r="H33" s="154"/>
    </row>
    <row r="34" spans="1:8" ht="14.45" customHeight="1" x14ac:dyDescent="0.45">
      <c r="A34" s="154"/>
      <c r="B34" s="154"/>
      <c r="C34" s="154"/>
      <c r="D34" s="154"/>
      <c r="E34" s="154"/>
      <c r="F34" s="154"/>
      <c r="G34" s="154"/>
      <c r="H34" s="154"/>
    </row>
    <row r="35" spans="1:8" ht="14.45" customHeight="1" x14ac:dyDescent="0.45">
      <c r="A35" s="154"/>
      <c r="B35" s="154"/>
      <c r="C35" s="154"/>
      <c r="D35" s="154"/>
      <c r="E35" s="154"/>
      <c r="F35" s="154"/>
      <c r="G35" s="154"/>
      <c r="H35" s="154"/>
    </row>
    <row r="36" spans="1:8" ht="14.45" customHeight="1" x14ac:dyDescent="0.45">
      <c r="A36" s="154"/>
      <c r="B36" s="154"/>
      <c r="C36" s="154"/>
      <c r="D36" s="154"/>
      <c r="E36" s="154"/>
      <c r="F36" s="154"/>
      <c r="G36" s="154"/>
      <c r="H36" s="154"/>
    </row>
    <row r="37" spans="1:8" ht="14.45" customHeight="1" x14ac:dyDescent="0.45">
      <c r="A37" s="154"/>
      <c r="B37" s="154"/>
      <c r="C37" s="154"/>
      <c r="D37" s="154"/>
      <c r="E37" s="154"/>
      <c r="F37" s="154"/>
      <c r="G37" s="154"/>
      <c r="H37" s="154"/>
    </row>
    <row r="38" spans="1:8" x14ac:dyDescent="0.45">
      <c r="A38" s="54"/>
    </row>
    <row r="39" spans="1:8" ht="28.5" x14ac:dyDescent="0.45">
      <c r="A39" s="5" t="s">
        <v>154</v>
      </c>
      <c r="B39" s="5" t="s">
        <v>155</v>
      </c>
      <c r="C39" s="5" t="s">
        <v>156</v>
      </c>
      <c r="D39" s="5" t="s">
        <v>157</v>
      </c>
      <c r="E39" s="5" t="s">
        <v>158</v>
      </c>
      <c r="F39" s="7" t="s">
        <v>159</v>
      </c>
    </row>
    <row r="40" spans="1:8" x14ac:dyDescent="0.45">
      <c r="A40" s="39"/>
      <c r="B40" s="47"/>
      <c r="C40" s="47"/>
      <c r="D40" s="47"/>
      <c r="E40" s="47"/>
      <c r="F40" s="47"/>
    </row>
    <row r="41" spans="1:8" x14ac:dyDescent="0.45">
      <c r="A41" s="8" t="s">
        <v>160</v>
      </c>
      <c r="B41" s="4">
        <f>SUM(B42:B44)</f>
        <v>0</v>
      </c>
      <c r="C41" s="4">
        <f t="shared" ref="C41:F41" si="6">SUM(C42:C44)</f>
        <v>0</v>
      </c>
      <c r="D41" s="4">
        <f t="shared" si="6"/>
        <v>0</v>
      </c>
      <c r="E41" s="4">
        <f t="shared" si="6"/>
        <v>0</v>
      </c>
      <c r="F41" s="4">
        <f t="shared" si="6"/>
        <v>0</v>
      </c>
    </row>
    <row r="42" spans="1:8" x14ac:dyDescent="0.45">
      <c r="A42" s="92" t="s">
        <v>161</v>
      </c>
      <c r="B42" s="41">
        <v>0</v>
      </c>
      <c r="C42" s="41">
        <v>0</v>
      </c>
      <c r="D42" s="41">
        <v>0</v>
      </c>
      <c r="E42" s="41">
        <v>0</v>
      </c>
      <c r="F42" s="41">
        <v>0</v>
      </c>
      <c r="G42" s="57"/>
    </row>
    <row r="43" spans="1:8" x14ac:dyDescent="0.45">
      <c r="A43" s="92" t="s">
        <v>162</v>
      </c>
      <c r="B43" s="41">
        <v>0</v>
      </c>
      <c r="C43" s="41">
        <v>0</v>
      </c>
      <c r="D43" s="41">
        <v>0</v>
      </c>
      <c r="E43" s="41">
        <v>0</v>
      </c>
      <c r="F43" s="41">
        <v>0</v>
      </c>
      <c r="G43" s="57"/>
    </row>
    <row r="44" spans="1:8" x14ac:dyDescent="0.45">
      <c r="A44" s="92" t="s">
        <v>163</v>
      </c>
      <c r="B44" s="41">
        <v>0</v>
      </c>
      <c r="C44" s="41">
        <v>0</v>
      </c>
      <c r="D44" s="41">
        <v>0</v>
      </c>
      <c r="E44" s="41">
        <v>0</v>
      </c>
      <c r="F44" s="41">
        <v>0</v>
      </c>
      <c r="G44" s="57"/>
    </row>
    <row r="45" spans="1:8" x14ac:dyDescent="0.45">
      <c r="A45" s="11" t="s">
        <v>152</v>
      </c>
      <c r="B45" s="48"/>
      <c r="C45" s="48"/>
      <c r="D45" s="48"/>
      <c r="E45" s="48"/>
      <c r="F45" s="48"/>
    </row>
  </sheetData>
  <mergeCells count="6">
    <mergeCell ref="A1:H1"/>
    <mergeCell ref="A33:H37"/>
    <mergeCell ref="A3:H3"/>
    <mergeCell ref="A2:H2"/>
    <mergeCell ref="A4:H4"/>
    <mergeCell ref="A5:H5"/>
  </mergeCells>
  <dataValidations count="2">
    <dataValidation allowBlank="1" showInputMessage="1" showErrorMessage="1" prompt="Saldo al 31 de diciembre de 20XN-1 (d)" sqref="B6" xr:uid="{C4019422-D5B3-4276-AFF8-D3E0476A06D6}"/>
    <dataValidation type="decimal" allowBlank="1" showInputMessage="1" showErrorMessage="1" sqref="B8:B9 C23:H30 D13:F13 B13 D8:H9 D22:H22 D17:F21 G11:H21 C8:C22 B17:B30" xr:uid="{635631E8-F646-4D4D-B441-40DF1922063D}">
      <formula1>-1.79769313486231E+100</formula1>
      <formula2>1.79769313486231E+100</formula2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scale="64" orientation="landscape" horizontalDpi="1200" verticalDpi="1200" r:id="rId1"/>
  <ignoredErrors>
    <ignoredError sqref="B31:H31 B41:F44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E334E-8D1A-4C7C-9414-C8BDDFE5A5BE}">
  <sheetPr>
    <outlinePr summaryBelow="0"/>
    <pageSetUpPr fitToPage="1"/>
  </sheetPr>
  <dimension ref="A1:K21"/>
  <sheetViews>
    <sheetView showGridLines="0" zoomScale="75" zoomScaleNormal="75" workbookViewId="0">
      <selection activeCell="G8" sqref="G8:K20"/>
    </sheetView>
  </sheetViews>
  <sheetFormatPr baseColWidth="10" defaultColWidth="11" defaultRowHeight="14.25" x14ac:dyDescent="0.45"/>
  <cols>
    <col min="1" max="1" width="59.86328125" customWidth="1"/>
    <col min="2" max="2" width="26" customWidth="1"/>
    <col min="3" max="3" width="28.73046875" customWidth="1"/>
    <col min="4" max="6" width="14.265625" customWidth="1"/>
    <col min="7" max="7" width="17.1328125" customWidth="1"/>
    <col min="8" max="8" width="20.59765625" customWidth="1"/>
    <col min="9" max="11" width="24.3984375" customWidth="1"/>
    <col min="12" max="12" width="4.265625" customWidth="1"/>
  </cols>
  <sheetData>
    <row r="1" spans="1:11" x14ac:dyDescent="0.45">
      <c r="A1" s="151" t="s">
        <v>164</v>
      </c>
      <c r="B1" s="152"/>
      <c r="C1" s="152"/>
      <c r="D1" s="152"/>
      <c r="E1" s="152"/>
      <c r="F1" s="152"/>
      <c r="G1" s="152"/>
      <c r="H1" s="152"/>
      <c r="I1" s="152"/>
      <c r="J1" s="152"/>
      <c r="K1" s="153"/>
    </row>
    <row r="2" spans="1:11" ht="14.45" customHeight="1" x14ac:dyDescent="0.45">
      <c r="A2" s="142" t="str">
        <f>'Formato 1'!A2</f>
        <v>SISTEMA MUNICIPAL DE AGUA POTABLE Y ALCANTARILLADOS DE SAN JOSE ITURBIDE GUANAJUATO,</v>
      </c>
      <c r="B2" s="143"/>
      <c r="C2" s="143"/>
      <c r="D2" s="143"/>
      <c r="E2" s="143"/>
      <c r="F2" s="143"/>
      <c r="G2" s="143"/>
      <c r="H2" s="143"/>
      <c r="I2" s="143"/>
      <c r="J2" s="143"/>
      <c r="K2" s="144"/>
    </row>
    <row r="3" spans="1:11" x14ac:dyDescent="0.45">
      <c r="A3" s="145" t="s">
        <v>165</v>
      </c>
      <c r="B3" s="146"/>
      <c r="C3" s="146"/>
      <c r="D3" s="146"/>
      <c r="E3" s="146"/>
      <c r="F3" s="146"/>
      <c r="G3" s="146"/>
      <c r="H3" s="146"/>
      <c r="I3" s="146"/>
      <c r="J3" s="146"/>
      <c r="K3" s="147"/>
    </row>
    <row r="4" spans="1:11" x14ac:dyDescent="0.45">
      <c r="A4" s="145" t="s">
        <v>555</v>
      </c>
      <c r="B4" s="146"/>
      <c r="C4" s="146"/>
      <c r="D4" s="146"/>
      <c r="E4" s="146"/>
      <c r="F4" s="146"/>
      <c r="G4" s="146"/>
      <c r="H4" s="146"/>
      <c r="I4" s="146"/>
      <c r="J4" s="146"/>
      <c r="K4" s="147"/>
    </row>
    <row r="5" spans="1:11" x14ac:dyDescent="0.45">
      <c r="A5" s="148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50"/>
    </row>
    <row r="6" spans="1:11" ht="72.75" customHeight="1" x14ac:dyDescent="0.45">
      <c r="A6" s="7" t="s">
        <v>166</v>
      </c>
      <c r="B6" s="7" t="s">
        <v>167</v>
      </c>
      <c r="C6" s="7" t="s">
        <v>168</v>
      </c>
      <c r="D6" s="7" t="s">
        <v>169</v>
      </c>
      <c r="E6" s="7" t="s">
        <v>170</v>
      </c>
      <c r="F6" s="7" t="s">
        <v>171</v>
      </c>
      <c r="G6" s="7" t="s">
        <v>172</v>
      </c>
      <c r="H6" s="7" t="s">
        <v>173</v>
      </c>
      <c r="I6" s="1" t="s">
        <v>174</v>
      </c>
      <c r="J6" s="1" t="s">
        <v>175</v>
      </c>
      <c r="K6" s="1" t="s">
        <v>176</v>
      </c>
    </row>
    <row r="7" spans="1:11" x14ac:dyDescent="0.45">
      <c r="A7" s="44"/>
      <c r="B7" s="47"/>
      <c r="C7" s="47"/>
      <c r="D7" s="47"/>
      <c r="E7" s="47"/>
      <c r="F7" s="47"/>
      <c r="G7" s="47"/>
      <c r="H7" s="47"/>
      <c r="I7" s="47"/>
      <c r="J7" s="47"/>
      <c r="K7" s="47"/>
    </row>
    <row r="8" spans="1:11" x14ac:dyDescent="0.45">
      <c r="A8" s="2" t="s">
        <v>177</v>
      </c>
      <c r="B8" s="82"/>
      <c r="C8" s="82"/>
      <c r="D8" s="82"/>
      <c r="E8" s="4">
        <v>0</v>
      </c>
      <c r="F8" s="82"/>
      <c r="G8" s="4">
        <v>0</v>
      </c>
      <c r="H8" s="4">
        <v>0</v>
      </c>
      <c r="I8" s="4">
        <v>0</v>
      </c>
      <c r="J8" s="4">
        <v>0</v>
      </c>
      <c r="K8" s="4">
        <v>0</v>
      </c>
    </row>
    <row r="9" spans="1:11" x14ac:dyDescent="0.45">
      <c r="A9" s="83" t="s">
        <v>178</v>
      </c>
      <c r="B9" s="84"/>
      <c r="C9" s="84"/>
      <c r="D9" s="84"/>
      <c r="E9" s="41">
        <v>0</v>
      </c>
      <c r="F9" s="53"/>
      <c r="G9" s="41">
        <v>0</v>
      </c>
      <c r="H9" s="41">
        <v>0</v>
      </c>
      <c r="I9" s="41">
        <v>0</v>
      </c>
      <c r="J9" s="41">
        <v>0</v>
      </c>
      <c r="K9" s="41">
        <v>0</v>
      </c>
    </row>
    <row r="10" spans="1:11" x14ac:dyDescent="0.45">
      <c r="A10" s="83" t="s">
        <v>179</v>
      </c>
      <c r="B10" s="84"/>
      <c r="C10" s="84"/>
      <c r="D10" s="84"/>
      <c r="E10" s="41">
        <v>0</v>
      </c>
      <c r="F10" s="53"/>
      <c r="G10" s="41">
        <v>0</v>
      </c>
      <c r="H10" s="41">
        <v>0</v>
      </c>
      <c r="I10" s="41">
        <v>0</v>
      </c>
      <c r="J10" s="41">
        <v>0</v>
      </c>
      <c r="K10" s="41">
        <v>0</v>
      </c>
    </row>
    <row r="11" spans="1:11" x14ac:dyDescent="0.45">
      <c r="A11" s="83" t="s">
        <v>180</v>
      </c>
      <c r="B11" s="84"/>
      <c r="C11" s="84"/>
      <c r="D11" s="84"/>
      <c r="E11" s="41">
        <v>0</v>
      </c>
      <c r="F11" s="53"/>
      <c r="G11" s="41">
        <v>0</v>
      </c>
      <c r="H11" s="41">
        <v>0</v>
      </c>
      <c r="I11" s="41">
        <v>0</v>
      </c>
      <c r="J11" s="41">
        <v>0</v>
      </c>
      <c r="K11" s="41">
        <v>0</v>
      </c>
    </row>
    <row r="12" spans="1:11" x14ac:dyDescent="0.45">
      <c r="A12" s="83" t="s">
        <v>181</v>
      </c>
      <c r="B12" s="84"/>
      <c r="C12" s="84"/>
      <c r="D12" s="84"/>
      <c r="E12" s="41">
        <v>0</v>
      </c>
      <c r="F12" s="53"/>
      <c r="G12" s="41">
        <v>0</v>
      </c>
      <c r="H12" s="41">
        <v>0</v>
      </c>
      <c r="I12" s="41">
        <v>0</v>
      </c>
      <c r="J12" s="41">
        <v>0</v>
      </c>
      <c r="K12" s="41">
        <v>0</v>
      </c>
    </row>
    <row r="13" spans="1:11" x14ac:dyDescent="0.45">
      <c r="A13" s="104" t="s">
        <v>152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</row>
    <row r="14" spans="1:11" x14ac:dyDescent="0.45">
      <c r="A14" s="2" t="s">
        <v>182</v>
      </c>
      <c r="B14" s="82"/>
      <c r="C14" s="82"/>
      <c r="D14" s="82"/>
      <c r="E14" s="4">
        <v>0</v>
      </c>
      <c r="F14" s="82"/>
      <c r="G14" s="4">
        <v>0</v>
      </c>
      <c r="H14" s="4">
        <v>0</v>
      </c>
      <c r="I14" s="4">
        <v>0</v>
      </c>
      <c r="J14" s="4">
        <v>0</v>
      </c>
      <c r="K14" s="4">
        <v>0</v>
      </c>
    </row>
    <row r="15" spans="1:11" x14ac:dyDescent="0.45">
      <c r="A15" s="83" t="s">
        <v>183</v>
      </c>
      <c r="B15" s="84"/>
      <c r="C15" s="84"/>
      <c r="D15" s="84"/>
      <c r="E15" s="41">
        <v>0</v>
      </c>
      <c r="F15" s="53"/>
      <c r="G15" s="41">
        <v>0</v>
      </c>
      <c r="H15" s="41">
        <v>0</v>
      </c>
      <c r="I15" s="41">
        <v>0</v>
      </c>
      <c r="J15" s="41">
        <v>0</v>
      </c>
      <c r="K15" s="41">
        <v>0</v>
      </c>
    </row>
    <row r="16" spans="1:11" x14ac:dyDescent="0.45">
      <c r="A16" s="83" t="s">
        <v>184</v>
      </c>
      <c r="B16" s="84"/>
      <c r="C16" s="84"/>
      <c r="D16" s="84"/>
      <c r="E16" s="41">
        <v>0</v>
      </c>
      <c r="F16" s="53"/>
      <c r="G16" s="41">
        <v>0</v>
      </c>
      <c r="H16" s="41">
        <v>0</v>
      </c>
      <c r="I16" s="41">
        <v>0</v>
      </c>
      <c r="J16" s="41">
        <v>0</v>
      </c>
      <c r="K16" s="41">
        <v>0</v>
      </c>
    </row>
    <row r="17" spans="1:11" x14ac:dyDescent="0.45">
      <c r="A17" s="83" t="s">
        <v>185</v>
      </c>
      <c r="B17" s="84"/>
      <c r="C17" s="84"/>
      <c r="D17" s="84"/>
      <c r="E17" s="41">
        <v>0</v>
      </c>
      <c r="F17" s="53"/>
      <c r="G17" s="41">
        <v>0</v>
      </c>
      <c r="H17" s="41">
        <v>0</v>
      </c>
      <c r="I17" s="41">
        <v>0</v>
      </c>
      <c r="J17" s="41">
        <v>0</v>
      </c>
      <c r="K17" s="41">
        <v>0</v>
      </c>
    </row>
    <row r="18" spans="1:11" x14ac:dyDescent="0.45">
      <c r="A18" s="83" t="s">
        <v>186</v>
      </c>
      <c r="B18" s="84"/>
      <c r="C18" s="84"/>
      <c r="D18" s="84"/>
      <c r="E18" s="41">
        <v>0</v>
      </c>
      <c r="F18" s="53"/>
      <c r="G18" s="41">
        <v>0</v>
      </c>
      <c r="H18" s="41">
        <v>0</v>
      </c>
      <c r="I18" s="41">
        <v>0</v>
      </c>
      <c r="J18" s="41">
        <v>0</v>
      </c>
      <c r="K18" s="41">
        <v>0</v>
      </c>
    </row>
    <row r="19" spans="1:11" x14ac:dyDescent="0.45">
      <c r="A19" s="104" t="s">
        <v>152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</row>
    <row r="20" spans="1:11" x14ac:dyDescent="0.45">
      <c r="A20" s="2" t="s">
        <v>187</v>
      </c>
      <c r="B20" s="82"/>
      <c r="C20" s="82"/>
      <c r="D20" s="82"/>
      <c r="E20" s="4">
        <v>0</v>
      </c>
      <c r="F20" s="82"/>
      <c r="G20" s="4">
        <v>0</v>
      </c>
      <c r="H20" s="4">
        <v>0</v>
      </c>
      <c r="I20" s="4">
        <v>0</v>
      </c>
      <c r="J20" s="4">
        <v>0</v>
      </c>
      <c r="K20" s="4">
        <v>0</v>
      </c>
    </row>
    <row r="21" spans="1:11" x14ac:dyDescent="0.45">
      <c r="A21" s="49"/>
      <c r="B21" s="48"/>
      <c r="C21" s="48"/>
      <c r="D21" s="48"/>
      <c r="E21" s="48"/>
      <c r="F21" s="48"/>
      <c r="G21" s="48"/>
      <c r="H21" s="48"/>
      <c r="I21" s="48"/>
      <c r="J21" s="48"/>
      <c r="K21" s="48"/>
    </row>
  </sheetData>
  <mergeCells count="5">
    <mergeCell ref="A1:K1"/>
    <mergeCell ref="A2:K2"/>
    <mergeCell ref="A3:K3"/>
    <mergeCell ref="A4:K4"/>
    <mergeCell ref="A5:K5"/>
  </mergeCells>
  <dataValidations count="5">
    <dataValidation type="date" operator="greaterThanOrEqual" allowBlank="1" showInputMessage="1" showErrorMessage="1" sqref="B15:D18 B9:D12" xr:uid="{0A5BFD88-66F6-41BD-AC89-64BF6D5D5F5F}">
      <formula1>36526</formula1>
    </dataValidation>
    <dataValidation allowBlank="1" showInputMessage="1" showErrorMessage="1" prompt="Saldo pendiente por pagar de la inversión al XX de XXXX de 20XN (m = g - l)" sqref="K6" xr:uid="{0A2D8556-2C15-49BD-AD5E-A12E7ED5B389}"/>
    <dataValidation allowBlank="1" showInputMessage="1" showErrorMessage="1" prompt="Monto pagado de la inversión actualizado al XX de XXXX de 20XN (k)" sqref="J6" xr:uid="{89D04457-A952-49B0-A432-5BEA8341E0F5}"/>
    <dataValidation allowBlank="1" showInputMessage="1" showErrorMessage="1" prompt="Monto pagado de la inversión al XX de XXXX de 20XN (k)" sqref="I6" xr:uid="{AA511D82-6DB0-490A-8BD2-9EC3D042E62A}"/>
    <dataValidation type="decimal" allowBlank="1" showInputMessage="1" showErrorMessage="1" sqref="E8:K20" xr:uid="{004B3C36-0819-4E9A-B25D-BE2A52B52AAE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0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884B5-A88D-4615-872F-55D50D1204EA}">
  <sheetPr>
    <outlinePr summaryBelow="0"/>
    <pageSetUpPr fitToPage="1"/>
  </sheetPr>
  <dimension ref="A1:D75"/>
  <sheetViews>
    <sheetView showGridLines="0" zoomScale="75" zoomScaleNormal="75" workbookViewId="0">
      <selection activeCell="C8" sqref="C8"/>
    </sheetView>
  </sheetViews>
  <sheetFormatPr baseColWidth="10" defaultColWidth="11" defaultRowHeight="14.25" x14ac:dyDescent="0.45"/>
  <cols>
    <col min="1" max="1" width="102.3984375" customWidth="1"/>
    <col min="2" max="2" width="21.1328125" bestFit="1" customWidth="1"/>
    <col min="3" max="3" width="22.59765625" bestFit="1" customWidth="1"/>
    <col min="4" max="4" width="22.73046875" bestFit="1" customWidth="1"/>
    <col min="5" max="5" width="3.265625" customWidth="1"/>
  </cols>
  <sheetData>
    <row r="1" spans="1:4" x14ac:dyDescent="0.45">
      <c r="A1" s="151" t="s">
        <v>188</v>
      </c>
      <c r="B1" s="152"/>
      <c r="C1" s="152"/>
      <c r="D1" s="153"/>
    </row>
    <row r="2" spans="1:4" x14ac:dyDescent="0.45">
      <c r="A2" s="142" t="str">
        <f>'Formato 1'!A2</f>
        <v>SISTEMA MUNICIPAL DE AGUA POTABLE Y ALCANTARILLADOS DE SAN JOSE ITURBIDE GUANAJUATO,</v>
      </c>
      <c r="B2" s="143"/>
      <c r="C2" s="143"/>
      <c r="D2" s="144"/>
    </row>
    <row r="3" spans="1:4" x14ac:dyDescent="0.45">
      <c r="A3" s="145" t="s">
        <v>189</v>
      </c>
      <c r="B3" s="146"/>
      <c r="C3" s="146"/>
      <c r="D3" s="147"/>
    </row>
    <row r="4" spans="1:4" x14ac:dyDescent="0.45">
      <c r="A4" s="145" t="str">
        <f>'Formato 3'!A4</f>
        <v>DEL 1 DE ENERO DEL 2026 AL 30 DE SEPTIEMBRE DEL 2026</v>
      </c>
      <c r="B4" s="146"/>
      <c r="C4" s="146"/>
      <c r="D4" s="147"/>
    </row>
    <row r="5" spans="1:4" x14ac:dyDescent="0.45">
      <c r="A5" s="148" t="s">
        <v>2</v>
      </c>
      <c r="B5" s="149"/>
      <c r="C5" s="149"/>
      <c r="D5" s="150"/>
    </row>
    <row r="6" spans="1:4" ht="15" customHeight="1" x14ac:dyDescent="0.45"/>
    <row r="7" spans="1:4" ht="28.5" x14ac:dyDescent="0.45">
      <c r="A7" s="12" t="s">
        <v>5</v>
      </c>
      <c r="B7" s="7" t="s">
        <v>190</v>
      </c>
      <c r="C7" s="7" t="s">
        <v>191</v>
      </c>
      <c r="D7" s="7" t="s">
        <v>192</v>
      </c>
    </row>
    <row r="8" spans="1:4" x14ac:dyDescent="0.45">
      <c r="A8" s="3" t="s">
        <v>193</v>
      </c>
      <c r="B8" s="13">
        <f>SUM(B9:B11)</f>
        <v>74465219.640000001</v>
      </c>
      <c r="C8" s="13">
        <f>SUM(C9:C11)</f>
        <v>50615711.409999996</v>
      </c>
      <c r="D8" s="13">
        <f>SUM(D9:D11)</f>
        <v>50615711.409999996</v>
      </c>
    </row>
    <row r="9" spans="1:4" x14ac:dyDescent="0.45">
      <c r="A9" s="51" t="s">
        <v>194</v>
      </c>
      <c r="B9" s="77">
        <v>74465219.640000001</v>
      </c>
      <c r="C9" s="77">
        <v>50615711.409999996</v>
      </c>
      <c r="D9" s="77">
        <v>50615711.409999996</v>
      </c>
    </row>
    <row r="10" spans="1:4" x14ac:dyDescent="0.45">
      <c r="A10" s="51" t="s">
        <v>195</v>
      </c>
      <c r="B10" s="77">
        <v>0</v>
      </c>
      <c r="C10" s="77">
        <v>0</v>
      </c>
      <c r="D10" s="77">
        <v>0</v>
      </c>
    </row>
    <row r="11" spans="1:4" x14ac:dyDescent="0.45">
      <c r="A11" s="51" t="s">
        <v>196</v>
      </c>
      <c r="B11" s="77">
        <v>0</v>
      </c>
      <c r="C11" s="77">
        <v>0</v>
      </c>
      <c r="D11" s="77">
        <v>0</v>
      </c>
    </row>
    <row r="12" spans="1:4" x14ac:dyDescent="0.45">
      <c r="A12" s="40"/>
      <c r="B12" s="74"/>
      <c r="C12" s="74"/>
      <c r="D12" s="74"/>
    </row>
    <row r="13" spans="1:4" x14ac:dyDescent="0.45">
      <c r="A13" s="3" t="s">
        <v>197</v>
      </c>
      <c r="B13" s="13">
        <f>B14+B15</f>
        <v>74465219.640000001</v>
      </c>
      <c r="C13" s="13">
        <f>C14+C15</f>
        <v>41919287.200000003</v>
      </c>
      <c r="D13" s="13">
        <f>D14+D15</f>
        <v>41919287.200000003</v>
      </c>
    </row>
    <row r="14" spans="1:4" x14ac:dyDescent="0.45">
      <c r="A14" s="51" t="s">
        <v>198</v>
      </c>
      <c r="B14" s="77">
        <v>74465219.640000001</v>
      </c>
      <c r="C14" s="77">
        <v>41919287.200000003</v>
      </c>
      <c r="D14" s="77">
        <v>41919287.200000003</v>
      </c>
    </row>
    <row r="15" spans="1:4" x14ac:dyDescent="0.45">
      <c r="A15" s="51" t="s">
        <v>199</v>
      </c>
      <c r="B15" s="77">
        <v>0</v>
      </c>
      <c r="C15" s="77">
        <v>0</v>
      </c>
      <c r="D15" s="77">
        <v>0</v>
      </c>
    </row>
    <row r="16" spans="1:4" x14ac:dyDescent="0.45">
      <c r="A16" s="40"/>
      <c r="B16" s="74"/>
      <c r="C16" s="74"/>
      <c r="D16" s="74"/>
    </row>
    <row r="17" spans="1:4" x14ac:dyDescent="0.45">
      <c r="A17" s="3" t="s">
        <v>200</v>
      </c>
      <c r="B17" s="14">
        <v>0</v>
      </c>
      <c r="C17" s="13">
        <f>C18+C19</f>
        <v>0</v>
      </c>
      <c r="D17" s="13">
        <f>D18+D19</f>
        <v>0</v>
      </c>
    </row>
    <row r="18" spans="1:4" x14ac:dyDescent="0.45">
      <c r="A18" s="51" t="s">
        <v>201</v>
      </c>
      <c r="B18" s="15">
        <v>0</v>
      </c>
      <c r="C18" s="41">
        <v>0</v>
      </c>
      <c r="D18" s="41">
        <v>0</v>
      </c>
    </row>
    <row r="19" spans="1:4" x14ac:dyDescent="0.45">
      <c r="A19" s="51" t="s">
        <v>202</v>
      </c>
      <c r="B19" s="15">
        <v>0</v>
      </c>
      <c r="C19" s="41">
        <v>0</v>
      </c>
      <c r="D19" s="41">
        <v>0</v>
      </c>
    </row>
    <row r="20" spans="1:4" x14ac:dyDescent="0.45">
      <c r="A20" s="40"/>
      <c r="B20" s="74"/>
      <c r="C20" s="74"/>
      <c r="D20" s="74"/>
    </row>
    <row r="21" spans="1:4" x14ac:dyDescent="0.45">
      <c r="A21" s="3" t="s">
        <v>203</v>
      </c>
      <c r="B21" s="13">
        <f>B8-B13+B17</f>
        <v>0</v>
      </c>
      <c r="C21" s="13">
        <f>C8-C13+C17</f>
        <v>8696424.2099999934</v>
      </c>
      <c r="D21" s="13">
        <f>D8-D13+D17</f>
        <v>8696424.2099999934</v>
      </c>
    </row>
    <row r="22" spans="1:4" x14ac:dyDescent="0.45">
      <c r="A22" s="3"/>
      <c r="B22" s="74"/>
      <c r="C22" s="74"/>
      <c r="D22" s="74"/>
    </row>
    <row r="23" spans="1:4" x14ac:dyDescent="0.45">
      <c r="A23" s="3" t="s">
        <v>204</v>
      </c>
      <c r="B23" s="13">
        <f>B21-B11</f>
        <v>0</v>
      </c>
      <c r="C23" s="13">
        <f>C21-C11</f>
        <v>8696424.2099999934</v>
      </c>
      <c r="D23" s="13">
        <f>D21-D11</f>
        <v>8696424.2099999934</v>
      </c>
    </row>
    <row r="24" spans="1:4" x14ac:dyDescent="0.45">
      <c r="A24" s="3"/>
      <c r="B24" s="16"/>
      <c r="C24" s="16"/>
      <c r="D24" s="16"/>
    </row>
    <row r="25" spans="1:4" x14ac:dyDescent="0.45">
      <c r="A25" s="17" t="s">
        <v>205</v>
      </c>
      <c r="B25" s="13">
        <f>B23-B17</f>
        <v>0</v>
      </c>
      <c r="C25" s="13">
        <f>C23-C17</f>
        <v>8696424.2099999934</v>
      </c>
      <c r="D25" s="13">
        <f>D23-D17</f>
        <v>8696424.2099999934</v>
      </c>
    </row>
    <row r="26" spans="1:4" x14ac:dyDescent="0.45">
      <c r="A26" s="18"/>
      <c r="B26" s="65"/>
      <c r="C26" s="65"/>
      <c r="D26" s="65"/>
    </row>
    <row r="27" spans="1:4" x14ac:dyDescent="0.45">
      <c r="A27" s="54"/>
    </row>
    <row r="28" spans="1:4" x14ac:dyDescent="0.45">
      <c r="A28" s="12" t="s">
        <v>5</v>
      </c>
      <c r="B28" s="7" t="s">
        <v>206</v>
      </c>
      <c r="C28" s="7" t="s">
        <v>191</v>
      </c>
      <c r="D28" s="7" t="s">
        <v>207</v>
      </c>
    </row>
    <row r="29" spans="1:4" x14ac:dyDescent="0.45">
      <c r="A29" s="3" t="s">
        <v>208</v>
      </c>
      <c r="B29" s="4">
        <f>B30+B31</f>
        <v>0</v>
      </c>
      <c r="C29" s="4">
        <f>C30+C31</f>
        <v>0</v>
      </c>
      <c r="D29" s="4">
        <f>D30+D31</f>
        <v>0</v>
      </c>
    </row>
    <row r="30" spans="1:4" x14ac:dyDescent="0.45">
      <c r="A30" s="51" t="s">
        <v>209</v>
      </c>
      <c r="B30" s="41">
        <v>0</v>
      </c>
      <c r="C30" s="41">
        <v>0</v>
      </c>
      <c r="D30" s="41">
        <v>0</v>
      </c>
    </row>
    <row r="31" spans="1:4" x14ac:dyDescent="0.45">
      <c r="A31" s="51" t="s">
        <v>210</v>
      </c>
      <c r="B31" s="41">
        <v>0</v>
      </c>
      <c r="C31" s="41">
        <v>0</v>
      </c>
      <c r="D31" s="41">
        <v>0</v>
      </c>
    </row>
    <row r="32" spans="1:4" x14ac:dyDescent="0.45">
      <c r="A32" s="39"/>
      <c r="B32" s="43"/>
      <c r="C32" s="43"/>
      <c r="D32" s="43"/>
    </row>
    <row r="33" spans="1:4" ht="14.45" customHeight="1" x14ac:dyDescent="0.45">
      <c r="A33" s="3" t="s">
        <v>211</v>
      </c>
      <c r="B33" s="4">
        <f>B25+B29</f>
        <v>0</v>
      </c>
      <c r="C33" s="4">
        <f>C25+C29</f>
        <v>8696424.2099999934</v>
      </c>
      <c r="D33" s="4">
        <f>D25+D29</f>
        <v>8696424.2099999934</v>
      </c>
    </row>
    <row r="34" spans="1:4" ht="14.45" customHeight="1" x14ac:dyDescent="0.45">
      <c r="A34" s="49"/>
      <c r="B34" s="50"/>
      <c r="C34" s="50"/>
      <c r="D34" s="50"/>
    </row>
    <row r="35" spans="1:4" ht="14.45" customHeight="1" x14ac:dyDescent="0.45">
      <c r="A35" s="54"/>
    </row>
    <row r="36" spans="1:4" ht="28.5" x14ac:dyDescent="0.45">
      <c r="A36" s="12" t="s">
        <v>5</v>
      </c>
      <c r="B36" s="7" t="s">
        <v>190</v>
      </c>
      <c r="C36" s="7" t="s">
        <v>191</v>
      </c>
      <c r="D36" s="7" t="s">
        <v>192</v>
      </c>
    </row>
    <row r="37" spans="1:4" ht="14.45" customHeight="1" x14ac:dyDescent="0.45">
      <c r="A37" s="3" t="s">
        <v>212</v>
      </c>
      <c r="B37" s="4">
        <f>B38+B39</f>
        <v>0</v>
      </c>
      <c r="C37" s="4">
        <f>C38+C39</f>
        <v>0</v>
      </c>
      <c r="D37" s="4">
        <f>D38+D39</f>
        <v>0</v>
      </c>
    </row>
    <row r="38" spans="1:4" x14ac:dyDescent="0.45">
      <c r="A38" s="51" t="s">
        <v>213</v>
      </c>
      <c r="B38" s="41">
        <v>0</v>
      </c>
      <c r="C38" s="41">
        <v>0</v>
      </c>
      <c r="D38" s="41">
        <v>0</v>
      </c>
    </row>
    <row r="39" spans="1:4" x14ac:dyDescent="0.45">
      <c r="A39" s="51" t="s">
        <v>214</v>
      </c>
      <c r="B39" s="41">
        <v>0</v>
      </c>
      <c r="C39" s="41">
        <v>0</v>
      </c>
      <c r="D39" s="41">
        <v>0</v>
      </c>
    </row>
    <row r="40" spans="1:4" x14ac:dyDescent="0.45">
      <c r="A40" s="3" t="s">
        <v>215</v>
      </c>
      <c r="B40" s="4">
        <f>B41+B42</f>
        <v>0</v>
      </c>
      <c r="C40" s="4">
        <f>C41+C42</f>
        <v>0</v>
      </c>
      <c r="D40" s="4">
        <f>D41+D42</f>
        <v>0</v>
      </c>
    </row>
    <row r="41" spans="1:4" x14ac:dyDescent="0.45">
      <c r="A41" s="51" t="s">
        <v>216</v>
      </c>
      <c r="B41" s="41">
        <v>0</v>
      </c>
      <c r="C41" s="41">
        <v>0</v>
      </c>
      <c r="D41" s="41">
        <v>0</v>
      </c>
    </row>
    <row r="42" spans="1:4" x14ac:dyDescent="0.45">
      <c r="A42" s="51" t="s">
        <v>217</v>
      </c>
      <c r="B42" s="41">
        <v>0</v>
      </c>
      <c r="C42" s="41">
        <v>0</v>
      </c>
      <c r="D42" s="41">
        <v>0</v>
      </c>
    </row>
    <row r="43" spans="1:4" x14ac:dyDescent="0.45">
      <c r="A43" s="39"/>
      <c r="B43" s="43"/>
      <c r="C43" s="43"/>
      <c r="D43" s="43"/>
    </row>
    <row r="44" spans="1:4" x14ac:dyDescent="0.45">
      <c r="A44" s="3" t="s">
        <v>218</v>
      </c>
      <c r="B44" s="4">
        <f>B37-B40</f>
        <v>0</v>
      </c>
      <c r="C44" s="4">
        <f>C37-C40</f>
        <v>0</v>
      </c>
      <c r="D44" s="4">
        <f>D37-D40</f>
        <v>0</v>
      </c>
    </row>
    <row r="45" spans="1:4" x14ac:dyDescent="0.45">
      <c r="A45" s="19"/>
      <c r="B45" s="50"/>
      <c r="C45" s="50"/>
      <c r="D45" s="50"/>
    </row>
    <row r="47" spans="1:4" ht="28.5" x14ac:dyDescent="0.45">
      <c r="A47" s="12" t="s">
        <v>5</v>
      </c>
      <c r="B47" s="7" t="s">
        <v>190</v>
      </c>
      <c r="C47" s="7" t="s">
        <v>191</v>
      </c>
      <c r="D47" s="7" t="s">
        <v>192</v>
      </c>
    </row>
    <row r="48" spans="1:4" x14ac:dyDescent="0.45">
      <c r="A48" s="78" t="s">
        <v>219</v>
      </c>
      <c r="B48" s="79">
        <v>74465219.640000001</v>
      </c>
      <c r="C48" s="79">
        <v>50615711.409999996</v>
      </c>
      <c r="D48" s="79">
        <v>50615711.409999996</v>
      </c>
    </row>
    <row r="49" spans="1:4" x14ac:dyDescent="0.45">
      <c r="A49" s="20" t="s">
        <v>220</v>
      </c>
      <c r="B49" s="4">
        <f>B50-B51</f>
        <v>0</v>
      </c>
      <c r="C49" s="4">
        <f>C50-C51</f>
        <v>0</v>
      </c>
      <c r="D49" s="4">
        <f>D50-D51</f>
        <v>0</v>
      </c>
    </row>
    <row r="50" spans="1:4" x14ac:dyDescent="0.45">
      <c r="A50" s="80" t="s">
        <v>213</v>
      </c>
      <c r="B50" s="41">
        <v>0</v>
      </c>
      <c r="C50" s="41">
        <v>0</v>
      </c>
      <c r="D50" s="41">
        <v>0</v>
      </c>
    </row>
    <row r="51" spans="1:4" x14ac:dyDescent="0.45">
      <c r="A51" s="80" t="s">
        <v>216</v>
      </c>
      <c r="B51" s="41">
        <v>0</v>
      </c>
      <c r="C51" s="41">
        <v>0</v>
      </c>
      <c r="D51" s="41">
        <v>0</v>
      </c>
    </row>
    <row r="52" spans="1:4" x14ac:dyDescent="0.45">
      <c r="A52" s="39"/>
      <c r="B52" s="43"/>
      <c r="C52" s="43"/>
      <c r="D52" s="43"/>
    </row>
    <row r="53" spans="1:4" x14ac:dyDescent="0.45">
      <c r="A53" s="51" t="s">
        <v>198</v>
      </c>
      <c r="B53" s="41">
        <v>74465219.640000001</v>
      </c>
      <c r="C53" s="41">
        <v>41919287.200000003</v>
      </c>
      <c r="D53" s="41">
        <v>41919287.200000003</v>
      </c>
    </row>
    <row r="54" spans="1:4" x14ac:dyDescent="0.45">
      <c r="A54" s="39"/>
      <c r="B54" s="43"/>
      <c r="C54" s="43"/>
      <c r="D54" s="43"/>
    </row>
    <row r="55" spans="1:4" x14ac:dyDescent="0.45">
      <c r="A55" s="51" t="s">
        <v>201</v>
      </c>
      <c r="B55" s="21">
        <v>0</v>
      </c>
      <c r="C55" s="41">
        <v>0</v>
      </c>
      <c r="D55" s="41">
        <v>0</v>
      </c>
    </row>
    <row r="56" spans="1:4" x14ac:dyDescent="0.45">
      <c r="A56" s="39"/>
      <c r="B56" s="43"/>
      <c r="C56" s="43"/>
      <c r="D56" s="43"/>
    </row>
    <row r="57" spans="1:4" x14ac:dyDescent="0.45">
      <c r="A57" s="17" t="s">
        <v>221</v>
      </c>
      <c r="B57" s="4">
        <f>B48+B49-B53+B55</f>
        <v>0</v>
      </c>
      <c r="C57" s="4">
        <f>C48+C49-C53+C55</f>
        <v>8696424.2099999934</v>
      </c>
      <c r="D57" s="4">
        <f>D48+D49-D53+D55</f>
        <v>8696424.2099999934</v>
      </c>
    </row>
    <row r="58" spans="1:4" x14ac:dyDescent="0.45">
      <c r="A58" s="22"/>
      <c r="B58" s="23"/>
      <c r="C58" s="23"/>
      <c r="D58" s="23"/>
    </row>
    <row r="59" spans="1:4" x14ac:dyDescent="0.45">
      <c r="A59" s="17" t="s">
        <v>222</v>
      </c>
      <c r="B59" s="4">
        <f>B57-B49</f>
        <v>0</v>
      </c>
      <c r="C59" s="4">
        <f>C57-C49</f>
        <v>8696424.2099999934</v>
      </c>
      <c r="D59" s="4">
        <f>D57-D49</f>
        <v>8696424.2099999934</v>
      </c>
    </row>
    <row r="60" spans="1:4" x14ac:dyDescent="0.45">
      <c r="A60" s="49"/>
      <c r="B60" s="50"/>
      <c r="C60" s="50"/>
      <c r="D60" s="50"/>
    </row>
    <row r="62" spans="1:4" ht="28.5" x14ac:dyDescent="0.45">
      <c r="A62" s="12" t="s">
        <v>5</v>
      </c>
      <c r="B62" s="7" t="s">
        <v>190</v>
      </c>
      <c r="C62" s="7" t="s">
        <v>191</v>
      </c>
      <c r="D62" s="7" t="s">
        <v>192</v>
      </c>
    </row>
    <row r="63" spans="1:4" x14ac:dyDescent="0.45">
      <c r="A63" s="78" t="s">
        <v>195</v>
      </c>
      <c r="B63" s="81">
        <v>0</v>
      </c>
      <c r="C63" s="81">
        <v>0</v>
      </c>
      <c r="D63" s="81">
        <v>0</v>
      </c>
    </row>
    <row r="64" spans="1:4" x14ac:dyDescent="0.45">
      <c r="A64" s="20" t="s">
        <v>223</v>
      </c>
      <c r="B64" s="13">
        <f>B65-B66</f>
        <v>0</v>
      </c>
      <c r="C64" s="13">
        <f>C65-C66</f>
        <v>0</v>
      </c>
      <c r="D64" s="13">
        <f>D65-D66</f>
        <v>0</v>
      </c>
    </row>
    <row r="65" spans="1:4" x14ac:dyDescent="0.45">
      <c r="A65" s="80" t="s">
        <v>214</v>
      </c>
      <c r="B65" s="77">
        <v>0</v>
      </c>
      <c r="C65" s="77">
        <v>0</v>
      </c>
      <c r="D65" s="77">
        <v>0</v>
      </c>
    </row>
    <row r="66" spans="1:4" x14ac:dyDescent="0.45">
      <c r="A66" s="80" t="s">
        <v>217</v>
      </c>
      <c r="B66" s="77">
        <v>0</v>
      </c>
      <c r="C66" s="77">
        <v>0</v>
      </c>
      <c r="D66" s="77">
        <v>0</v>
      </c>
    </row>
    <row r="67" spans="1:4" x14ac:dyDescent="0.45">
      <c r="A67" s="39"/>
      <c r="B67" s="74"/>
      <c r="C67" s="74"/>
      <c r="D67" s="74"/>
    </row>
    <row r="68" spans="1:4" x14ac:dyDescent="0.45">
      <c r="A68" s="51" t="s">
        <v>224</v>
      </c>
      <c r="B68" s="77">
        <v>0</v>
      </c>
      <c r="C68" s="77">
        <v>0</v>
      </c>
      <c r="D68" s="77">
        <v>0</v>
      </c>
    </row>
    <row r="69" spans="1:4" x14ac:dyDescent="0.45">
      <c r="A69" s="39"/>
      <c r="B69" s="74"/>
      <c r="C69" s="74"/>
      <c r="D69" s="74"/>
    </row>
    <row r="70" spans="1:4" x14ac:dyDescent="0.45">
      <c r="A70" s="51" t="s">
        <v>202</v>
      </c>
      <c r="B70" s="15">
        <v>0</v>
      </c>
      <c r="C70" s="77">
        <v>0</v>
      </c>
      <c r="D70" s="77">
        <v>0</v>
      </c>
    </row>
    <row r="71" spans="1:4" x14ac:dyDescent="0.45">
      <c r="A71" s="39"/>
      <c r="B71" s="74"/>
      <c r="C71" s="74"/>
      <c r="D71" s="74"/>
    </row>
    <row r="72" spans="1:4" x14ac:dyDescent="0.45">
      <c r="A72" s="17" t="s">
        <v>225</v>
      </c>
      <c r="B72" s="13">
        <f>B63+B64-B68+B70</f>
        <v>0</v>
      </c>
      <c r="C72" s="13">
        <f>C63+C64-C68+C70</f>
        <v>0</v>
      </c>
      <c r="D72" s="13">
        <f>D63+D64-D68+D70</f>
        <v>0</v>
      </c>
    </row>
    <row r="73" spans="1:4" x14ac:dyDescent="0.45">
      <c r="A73" s="39"/>
      <c r="B73" s="74"/>
      <c r="C73" s="74"/>
      <c r="D73" s="74"/>
    </row>
    <row r="74" spans="1:4" x14ac:dyDescent="0.45">
      <c r="A74" s="17" t="s">
        <v>226</v>
      </c>
      <c r="B74" s="13">
        <f>B72-B64</f>
        <v>0</v>
      </c>
      <c r="C74" s="13">
        <f>C72-C64</f>
        <v>0</v>
      </c>
      <c r="D74" s="13">
        <f>D72-D64</f>
        <v>0</v>
      </c>
    </row>
    <row r="75" spans="1:4" x14ac:dyDescent="0.45">
      <c r="A75" s="49"/>
      <c r="B75" s="65"/>
      <c r="C75" s="65"/>
      <c r="D75" s="65"/>
    </row>
  </sheetData>
  <mergeCells count="5">
    <mergeCell ref="A1:D1"/>
    <mergeCell ref="A2:D2"/>
    <mergeCell ref="A3:D3"/>
    <mergeCell ref="A4:D4"/>
    <mergeCell ref="A5:D5"/>
  </mergeCells>
  <dataValidations count="1">
    <dataValidation type="decimal" allowBlank="1" showInputMessage="1" showErrorMessage="1" sqref="B48:D59 B29:D33 B8:D25 B37:D44 B63:D74" xr:uid="{526B69E6-A0FC-40A5-8CD2-3BD25F9CDCA2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60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1F2CE-1958-4540-93CF-2AD8201AC237}">
  <sheetPr>
    <outlinePr summaryBelow="0"/>
    <pageSetUpPr fitToPage="1"/>
  </sheetPr>
  <dimension ref="A1:G76"/>
  <sheetViews>
    <sheetView showGridLines="0" topLeftCell="A68" zoomScale="75" zoomScaleNormal="75" workbookViewId="0">
      <selection activeCell="B9" sqref="B9:G75"/>
    </sheetView>
  </sheetViews>
  <sheetFormatPr baseColWidth="10" defaultColWidth="11" defaultRowHeight="14.25" x14ac:dyDescent="0.45"/>
  <cols>
    <col min="1" max="1" width="87" bestFit="1" customWidth="1"/>
    <col min="2" max="2" width="22.265625" bestFit="1" customWidth="1"/>
    <col min="3" max="3" width="20.59765625" bestFit="1" customWidth="1"/>
    <col min="4" max="4" width="22.265625" bestFit="1" customWidth="1"/>
    <col min="5" max="5" width="21.86328125" bestFit="1" customWidth="1"/>
    <col min="6" max="6" width="22.265625" bestFit="1" customWidth="1"/>
    <col min="7" max="7" width="21.265625" bestFit="1" customWidth="1"/>
    <col min="8" max="8" width="11" customWidth="1"/>
  </cols>
  <sheetData>
    <row r="1" spans="1:7" x14ac:dyDescent="0.45">
      <c r="A1" s="151" t="s">
        <v>227</v>
      </c>
      <c r="B1" s="152"/>
      <c r="C1" s="152"/>
      <c r="D1" s="152"/>
      <c r="E1" s="152"/>
      <c r="F1" s="152"/>
      <c r="G1" s="153"/>
    </row>
    <row r="2" spans="1:7" x14ac:dyDescent="0.45">
      <c r="A2" s="93" t="str">
        <f>'Formato 1'!A2</f>
        <v>SISTEMA MUNICIPAL DE AGUA POTABLE Y ALCANTARILLADOS DE SAN JOSE ITURBIDE GUANAJUATO,</v>
      </c>
      <c r="B2" s="94"/>
      <c r="C2" s="94"/>
      <c r="D2" s="94"/>
      <c r="E2" s="94"/>
      <c r="F2" s="94"/>
      <c r="G2" s="95"/>
    </row>
    <row r="3" spans="1:7" x14ac:dyDescent="0.45">
      <c r="A3" s="96" t="s">
        <v>228</v>
      </c>
      <c r="B3" s="97"/>
      <c r="C3" s="97"/>
      <c r="D3" s="97"/>
      <c r="E3" s="97"/>
      <c r="F3" s="97"/>
      <c r="G3" s="98"/>
    </row>
    <row r="4" spans="1:7" x14ac:dyDescent="0.45">
      <c r="A4" s="96" t="str">
        <f>'Formato 3'!A4</f>
        <v>DEL 1 DE ENERO DEL 2026 AL 30 DE SEPTIEMBRE DEL 2026</v>
      </c>
      <c r="B4" s="97"/>
      <c r="C4" s="97"/>
      <c r="D4" s="97"/>
      <c r="E4" s="97"/>
      <c r="F4" s="97"/>
      <c r="G4" s="98"/>
    </row>
    <row r="5" spans="1:7" x14ac:dyDescent="0.45">
      <c r="A5" s="99" t="s">
        <v>2</v>
      </c>
      <c r="B5" s="100"/>
      <c r="C5" s="100"/>
      <c r="D5" s="100"/>
      <c r="E5" s="100"/>
      <c r="F5" s="100"/>
      <c r="G5" s="101"/>
    </row>
    <row r="6" spans="1:7" x14ac:dyDescent="0.45">
      <c r="A6" s="134" t="s">
        <v>5</v>
      </c>
      <c r="B6" s="136" t="s">
        <v>229</v>
      </c>
      <c r="C6" s="136"/>
      <c r="D6" s="136"/>
      <c r="E6" s="136"/>
      <c r="F6" s="136"/>
      <c r="G6" s="136" t="s">
        <v>230</v>
      </c>
    </row>
    <row r="7" spans="1:7" ht="28.5" x14ac:dyDescent="0.45">
      <c r="A7" s="135"/>
      <c r="B7" s="24" t="s">
        <v>231</v>
      </c>
      <c r="C7" s="7" t="s">
        <v>232</v>
      </c>
      <c r="D7" s="24" t="s">
        <v>233</v>
      </c>
      <c r="E7" s="24" t="s">
        <v>191</v>
      </c>
      <c r="F7" s="24" t="s">
        <v>234</v>
      </c>
      <c r="G7" s="136"/>
    </row>
    <row r="8" spans="1:7" x14ac:dyDescent="0.45">
      <c r="A8" s="25" t="s">
        <v>235</v>
      </c>
      <c r="B8" s="74"/>
      <c r="C8" s="74"/>
      <c r="D8" s="74"/>
      <c r="E8" s="74"/>
      <c r="F8" s="74"/>
      <c r="G8" s="74"/>
    </row>
    <row r="9" spans="1:7" x14ac:dyDescent="0.45">
      <c r="A9" s="51" t="s">
        <v>236</v>
      </c>
      <c r="B9" s="53">
        <v>0</v>
      </c>
      <c r="C9" s="41">
        <v>0</v>
      </c>
      <c r="D9" s="41">
        <v>0</v>
      </c>
      <c r="E9" s="41">
        <v>0</v>
      </c>
      <c r="F9" s="41">
        <v>0</v>
      </c>
      <c r="G9" s="41">
        <f>F9-B9</f>
        <v>0</v>
      </c>
    </row>
    <row r="10" spans="1:7" x14ac:dyDescent="0.45">
      <c r="A10" s="51" t="s">
        <v>237</v>
      </c>
      <c r="B10" s="53">
        <v>0</v>
      </c>
      <c r="C10" s="41">
        <v>0</v>
      </c>
      <c r="D10" s="41">
        <v>0</v>
      </c>
      <c r="E10" s="41">
        <v>0</v>
      </c>
      <c r="F10" s="41">
        <v>0</v>
      </c>
      <c r="G10" s="41">
        <f>F10-B10</f>
        <v>0</v>
      </c>
    </row>
    <row r="11" spans="1:7" x14ac:dyDescent="0.45">
      <c r="A11" s="51" t="s">
        <v>238</v>
      </c>
      <c r="B11" s="53">
        <v>0</v>
      </c>
      <c r="C11" s="41">
        <v>0</v>
      </c>
      <c r="D11" s="41">
        <v>0</v>
      </c>
      <c r="E11" s="41">
        <v>0</v>
      </c>
      <c r="F11" s="41">
        <v>0</v>
      </c>
      <c r="G11" s="41">
        <f t="shared" ref="G11:G15" si="0">F11-B11</f>
        <v>0</v>
      </c>
    </row>
    <row r="12" spans="1:7" x14ac:dyDescent="0.45">
      <c r="A12" s="51" t="s">
        <v>239</v>
      </c>
      <c r="B12" s="53">
        <v>0</v>
      </c>
      <c r="C12" s="41">
        <v>0</v>
      </c>
      <c r="D12" s="41">
        <v>0</v>
      </c>
      <c r="E12" s="41">
        <v>0</v>
      </c>
      <c r="F12" s="41">
        <v>0</v>
      </c>
      <c r="G12" s="41">
        <f t="shared" si="0"/>
        <v>0</v>
      </c>
    </row>
    <row r="13" spans="1:7" x14ac:dyDescent="0.45">
      <c r="A13" s="51" t="s">
        <v>240</v>
      </c>
      <c r="B13" s="53">
        <v>0</v>
      </c>
      <c r="C13" s="41">
        <v>0</v>
      </c>
      <c r="D13" s="41">
        <v>0</v>
      </c>
      <c r="E13" s="41">
        <v>0</v>
      </c>
      <c r="F13" s="41">
        <v>0</v>
      </c>
      <c r="G13" s="41">
        <f t="shared" si="0"/>
        <v>0</v>
      </c>
    </row>
    <row r="14" spans="1:7" x14ac:dyDescent="0.45">
      <c r="A14" s="51" t="s">
        <v>241</v>
      </c>
      <c r="B14" s="53">
        <v>0</v>
      </c>
      <c r="C14" s="41">
        <v>0</v>
      </c>
      <c r="D14" s="41">
        <v>0</v>
      </c>
      <c r="E14" s="41">
        <v>0</v>
      </c>
      <c r="F14" s="41">
        <v>0</v>
      </c>
      <c r="G14" s="41">
        <f t="shared" si="0"/>
        <v>0</v>
      </c>
    </row>
    <row r="15" spans="1:7" x14ac:dyDescent="0.45">
      <c r="A15" s="51" t="s">
        <v>242</v>
      </c>
      <c r="B15" s="53">
        <v>73914005.189999998</v>
      </c>
      <c r="C15" s="41">
        <v>0</v>
      </c>
      <c r="D15" s="41">
        <v>73914005.189999998</v>
      </c>
      <c r="E15" s="41">
        <v>50615711.409999996</v>
      </c>
      <c r="F15" s="41">
        <v>50615711.409999996</v>
      </c>
      <c r="G15" s="41">
        <f t="shared" si="0"/>
        <v>-23298293.780000001</v>
      </c>
    </row>
    <row r="16" spans="1:7" x14ac:dyDescent="0.45">
      <c r="A16" s="75" t="s">
        <v>243</v>
      </c>
      <c r="B16" s="41">
        <f t="shared" ref="B16:G16" si="1">SUM(B17:B27)</f>
        <v>0</v>
      </c>
      <c r="C16" s="41">
        <f t="shared" si="1"/>
        <v>0</v>
      </c>
      <c r="D16" s="41">
        <f t="shared" si="1"/>
        <v>0</v>
      </c>
      <c r="E16" s="41">
        <f t="shared" si="1"/>
        <v>0</v>
      </c>
      <c r="F16" s="41">
        <f t="shared" si="1"/>
        <v>0</v>
      </c>
      <c r="G16" s="41">
        <f t="shared" si="1"/>
        <v>0</v>
      </c>
    </row>
    <row r="17" spans="1:7" x14ac:dyDescent="0.45">
      <c r="A17" s="60" t="s">
        <v>244</v>
      </c>
      <c r="B17" s="53">
        <v>0</v>
      </c>
      <c r="C17" s="41">
        <v>0</v>
      </c>
      <c r="D17" s="41">
        <v>0</v>
      </c>
      <c r="E17" s="41">
        <v>0</v>
      </c>
      <c r="F17" s="41">
        <v>0</v>
      </c>
      <c r="G17" s="41">
        <f>F17-B17</f>
        <v>0</v>
      </c>
    </row>
    <row r="18" spans="1:7" x14ac:dyDescent="0.45">
      <c r="A18" s="60" t="s">
        <v>245</v>
      </c>
      <c r="B18" s="53">
        <v>0</v>
      </c>
      <c r="C18" s="41">
        <v>0</v>
      </c>
      <c r="D18" s="41">
        <v>0</v>
      </c>
      <c r="E18" s="41">
        <v>0</v>
      </c>
      <c r="F18" s="41">
        <v>0</v>
      </c>
      <c r="G18" s="41">
        <f t="shared" ref="G18:G27" si="2">F18-B18</f>
        <v>0</v>
      </c>
    </row>
    <row r="19" spans="1:7" x14ac:dyDescent="0.45">
      <c r="A19" s="60" t="s">
        <v>246</v>
      </c>
      <c r="B19" s="53">
        <v>0</v>
      </c>
      <c r="C19" s="41">
        <v>0</v>
      </c>
      <c r="D19" s="41">
        <v>0</v>
      </c>
      <c r="E19" s="41">
        <v>0</v>
      </c>
      <c r="F19" s="41">
        <v>0</v>
      </c>
      <c r="G19" s="41">
        <f t="shared" si="2"/>
        <v>0</v>
      </c>
    </row>
    <row r="20" spans="1:7" x14ac:dyDescent="0.45">
      <c r="A20" s="60" t="s">
        <v>247</v>
      </c>
      <c r="B20" s="53">
        <v>0</v>
      </c>
      <c r="C20" s="41">
        <v>0</v>
      </c>
      <c r="D20" s="41">
        <v>0</v>
      </c>
      <c r="E20" s="41">
        <v>0</v>
      </c>
      <c r="F20" s="41">
        <v>0</v>
      </c>
      <c r="G20" s="41">
        <f t="shared" si="2"/>
        <v>0</v>
      </c>
    </row>
    <row r="21" spans="1:7" x14ac:dyDescent="0.45">
      <c r="A21" s="60" t="s">
        <v>248</v>
      </c>
      <c r="B21" s="53">
        <v>0</v>
      </c>
      <c r="C21" s="41">
        <v>0</v>
      </c>
      <c r="D21" s="41">
        <v>0</v>
      </c>
      <c r="E21" s="41">
        <v>0</v>
      </c>
      <c r="F21" s="41">
        <v>0</v>
      </c>
      <c r="G21" s="41">
        <f t="shared" si="2"/>
        <v>0</v>
      </c>
    </row>
    <row r="22" spans="1:7" x14ac:dyDescent="0.45">
      <c r="A22" s="60" t="s">
        <v>249</v>
      </c>
      <c r="B22" s="53">
        <v>0</v>
      </c>
      <c r="C22" s="41">
        <v>0</v>
      </c>
      <c r="D22" s="41">
        <v>0</v>
      </c>
      <c r="E22" s="41">
        <v>0</v>
      </c>
      <c r="F22" s="41">
        <v>0</v>
      </c>
      <c r="G22" s="41">
        <f t="shared" si="2"/>
        <v>0</v>
      </c>
    </row>
    <row r="23" spans="1:7" x14ac:dyDescent="0.45">
      <c r="A23" s="60" t="s">
        <v>250</v>
      </c>
      <c r="B23" s="57">
        <v>0</v>
      </c>
      <c r="C23" s="41">
        <v>0</v>
      </c>
      <c r="D23" s="41">
        <v>0</v>
      </c>
      <c r="E23" s="41">
        <v>0</v>
      </c>
      <c r="F23" s="41">
        <v>0</v>
      </c>
      <c r="G23" s="41">
        <f t="shared" si="2"/>
        <v>0</v>
      </c>
    </row>
    <row r="24" spans="1:7" x14ac:dyDescent="0.45">
      <c r="A24" s="60" t="s">
        <v>251</v>
      </c>
      <c r="B24" s="53">
        <v>0</v>
      </c>
      <c r="C24" s="41">
        <v>0</v>
      </c>
      <c r="D24" s="41">
        <v>0</v>
      </c>
      <c r="E24" s="41">
        <v>0</v>
      </c>
      <c r="F24" s="41">
        <v>0</v>
      </c>
      <c r="G24" s="41">
        <f t="shared" si="2"/>
        <v>0</v>
      </c>
    </row>
    <row r="25" spans="1:7" x14ac:dyDescent="0.45">
      <c r="A25" s="60" t="s">
        <v>252</v>
      </c>
      <c r="B25" s="53">
        <v>0</v>
      </c>
      <c r="C25" s="41">
        <v>0</v>
      </c>
      <c r="D25" s="41">
        <v>0</v>
      </c>
      <c r="E25" s="41">
        <v>0</v>
      </c>
      <c r="F25" s="41">
        <v>0</v>
      </c>
      <c r="G25" s="41">
        <f t="shared" si="2"/>
        <v>0</v>
      </c>
    </row>
    <row r="26" spans="1:7" x14ac:dyDescent="0.45">
      <c r="A26" s="60" t="s">
        <v>253</v>
      </c>
      <c r="B26" s="53">
        <v>0</v>
      </c>
      <c r="C26" s="41">
        <v>0</v>
      </c>
      <c r="D26" s="41">
        <v>0</v>
      </c>
      <c r="E26" s="41">
        <v>0</v>
      </c>
      <c r="F26" s="41">
        <v>0</v>
      </c>
      <c r="G26" s="41">
        <f t="shared" si="2"/>
        <v>0</v>
      </c>
    </row>
    <row r="27" spans="1:7" x14ac:dyDescent="0.45">
      <c r="A27" s="60" t="s">
        <v>254</v>
      </c>
      <c r="B27" s="53">
        <v>0</v>
      </c>
      <c r="C27" s="41">
        <v>0</v>
      </c>
      <c r="D27" s="41">
        <v>0</v>
      </c>
      <c r="E27" s="41">
        <v>0</v>
      </c>
      <c r="F27" s="41">
        <v>0</v>
      </c>
      <c r="G27" s="41">
        <f t="shared" si="2"/>
        <v>0</v>
      </c>
    </row>
    <row r="28" spans="1:7" x14ac:dyDescent="0.45">
      <c r="A28" s="51" t="s">
        <v>255</v>
      </c>
      <c r="B28" s="41">
        <f t="shared" ref="B28:G28" si="3">SUM(B29:B33)</f>
        <v>0</v>
      </c>
      <c r="C28" s="41">
        <f t="shared" si="3"/>
        <v>0</v>
      </c>
      <c r="D28" s="41">
        <f t="shared" si="3"/>
        <v>0</v>
      </c>
      <c r="E28" s="41">
        <f t="shared" si="3"/>
        <v>0</v>
      </c>
      <c r="F28" s="41">
        <f t="shared" si="3"/>
        <v>0</v>
      </c>
      <c r="G28" s="41">
        <f t="shared" si="3"/>
        <v>0</v>
      </c>
    </row>
    <row r="29" spans="1:7" x14ac:dyDescent="0.45">
      <c r="A29" s="60" t="s">
        <v>256</v>
      </c>
      <c r="B29" s="53">
        <v>0</v>
      </c>
      <c r="C29" s="41">
        <v>0</v>
      </c>
      <c r="D29" s="41">
        <v>0</v>
      </c>
      <c r="E29" s="41">
        <v>0</v>
      </c>
      <c r="F29" s="41">
        <v>0</v>
      </c>
      <c r="G29" s="41">
        <f>F29-B29</f>
        <v>0</v>
      </c>
    </row>
    <row r="30" spans="1:7" x14ac:dyDescent="0.45">
      <c r="A30" s="60" t="s">
        <v>257</v>
      </c>
      <c r="B30" s="53">
        <v>0</v>
      </c>
      <c r="C30" s="41">
        <v>0</v>
      </c>
      <c r="D30" s="41">
        <v>0</v>
      </c>
      <c r="E30" s="41">
        <v>0</v>
      </c>
      <c r="F30" s="41">
        <v>0</v>
      </c>
      <c r="G30" s="41">
        <f t="shared" ref="G30:G34" si="4">F30-B30</f>
        <v>0</v>
      </c>
    </row>
    <row r="31" spans="1:7" x14ac:dyDescent="0.45">
      <c r="A31" s="60" t="s">
        <v>258</v>
      </c>
      <c r="B31" s="53">
        <v>0</v>
      </c>
      <c r="C31" s="41">
        <v>0</v>
      </c>
      <c r="D31" s="41">
        <v>0</v>
      </c>
      <c r="E31" s="41">
        <v>0</v>
      </c>
      <c r="F31" s="41">
        <v>0</v>
      </c>
      <c r="G31" s="41">
        <f t="shared" si="4"/>
        <v>0</v>
      </c>
    </row>
    <row r="32" spans="1:7" x14ac:dyDescent="0.45">
      <c r="A32" s="60" t="s">
        <v>259</v>
      </c>
      <c r="B32" s="53">
        <v>0</v>
      </c>
      <c r="C32" s="41">
        <v>0</v>
      </c>
      <c r="D32" s="41">
        <v>0</v>
      </c>
      <c r="E32" s="41">
        <v>0</v>
      </c>
      <c r="F32" s="41">
        <v>0</v>
      </c>
      <c r="G32" s="41">
        <f t="shared" si="4"/>
        <v>0</v>
      </c>
    </row>
    <row r="33" spans="1:7" ht="14.45" customHeight="1" x14ac:dyDescent="0.45">
      <c r="A33" s="60" t="s">
        <v>260</v>
      </c>
      <c r="B33" s="53">
        <v>0</v>
      </c>
      <c r="C33" s="41">
        <v>0</v>
      </c>
      <c r="D33" s="41">
        <v>0</v>
      </c>
      <c r="E33" s="41">
        <v>0</v>
      </c>
      <c r="F33" s="41">
        <v>0</v>
      </c>
      <c r="G33" s="41">
        <f t="shared" si="4"/>
        <v>0</v>
      </c>
    </row>
    <row r="34" spans="1:7" ht="14.45" customHeight="1" x14ac:dyDescent="0.45">
      <c r="A34" s="51" t="s">
        <v>261</v>
      </c>
      <c r="B34" s="53">
        <v>551214.44999999995</v>
      </c>
      <c r="C34" s="41">
        <v>0</v>
      </c>
      <c r="D34" s="41">
        <v>551214.44999999995</v>
      </c>
      <c r="E34" s="41">
        <v>0</v>
      </c>
      <c r="F34" s="41">
        <v>0</v>
      </c>
      <c r="G34" s="41">
        <f t="shared" si="4"/>
        <v>-551214.44999999995</v>
      </c>
    </row>
    <row r="35" spans="1:7" ht="14.45" customHeight="1" x14ac:dyDescent="0.45">
      <c r="A35" s="51" t="s">
        <v>262</v>
      </c>
      <c r="B35" s="53">
        <v>0</v>
      </c>
      <c r="C35" s="41">
        <v>0</v>
      </c>
      <c r="D35" s="41">
        <v>0</v>
      </c>
      <c r="E35" s="41">
        <v>0</v>
      </c>
      <c r="F35" s="41">
        <v>0</v>
      </c>
      <c r="G35" s="41">
        <f t="shared" ref="C35:G35" si="5">G36</f>
        <v>0</v>
      </c>
    </row>
    <row r="36" spans="1:7" ht="14.45" customHeight="1" x14ac:dyDescent="0.45">
      <c r="A36" s="60" t="s">
        <v>263</v>
      </c>
      <c r="B36" s="53">
        <v>0</v>
      </c>
      <c r="C36" s="41">
        <v>0</v>
      </c>
      <c r="D36" s="41">
        <v>0</v>
      </c>
      <c r="E36" s="41">
        <v>0</v>
      </c>
      <c r="F36" s="41">
        <v>0</v>
      </c>
      <c r="G36" s="41">
        <f>F36-B36</f>
        <v>0</v>
      </c>
    </row>
    <row r="37" spans="1:7" ht="14.45" customHeight="1" x14ac:dyDescent="0.45">
      <c r="A37" s="51" t="s">
        <v>264</v>
      </c>
      <c r="B37" s="41">
        <f>SUM(B38:B39)</f>
        <v>0</v>
      </c>
      <c r="C37" s="41">
        <f t="shared" ref="C37:G37" si="6">C38+C39</f>
        <v>0</v>
      </c>
      <c r="D37" s="41">
        <f t="shared" si="6"/>
        <v>0</v>
      </c>
      <c r="E37" s="41">
        <f t="shared" si="6"/>
        <v>0</v>
      </c>
      <c r="F37" s="41">
        <f t="shared" si="6"/>
        <v>0</v>
      </c>
      <c r="G37" s="41">
        <f t="shared" si="6"/>
        <v>0</v>
      </c>
    </row>
    <row r="38" spans="1:7" x14ac:dyDescent="0.45">
      <c r="A38" s="60" t="s">
        <v>265</v>
      </c>
      <c r="B38" s="53">
        <v>0</v>
      </c>
      <c r="C38" s="41">
        <v>0</v>
      </c>
      <c r="D38" s="41">
        <v>0</v>
      </c>
      <c r="E38" s="41">
        <v>0</v>
      </c>
      <c r="F38" s="41">
        <v>0</v>
      </c>
      <c r="G38" s="41">
        <f>F38-B38</f>
        <v>0</v>
      </c>
    </row>
    <row r="39" spans="1:7" x14ac:dyDescent="0.45">
      <c r="A39" s="60" t="s">
        <v>266</v>
      </c>
      <c r="B39" s="53">
        <v>0</v>
      </c>
      <c r="C39" s="41">
        <v>0</v>
      </c>
      <c r="D39" s="41">
        <v>0</v>
      </c>
      <c r="E39" s="41">
        <v>0</v>
      </c>
      <c r="F39" s="41">
        <v>0</v>
      </c>
      <c r="G39" s="41">
        <f>F39-B39</f>
        <v>0</v>
      </c>
    </row>
    <row r="40" spans="1:7" x14ac:dyDescent="0.45">
      <c r="A40" s="39"/>
      <c r="B40" s="41"/>
      <c r="C40" s="41"/>
      <c r="D40" s="41"/>
      <c r="E40" s="41"/>
      <c r="F40" s="41"/>
      <c r="G40" s="41"/>
    </row>
    <row r="41" spans="1:7" x14ac:dyDescent="0.45">
      <c r="A41" s="3" t="s">
        <v>267</v>
      </c>
      <c r="B41" s="4">
        <f t="shared" ref="B41:G41" si="7">SUM(B9,B10,B11,B12,B13,B14,B15,B16,B28,B34,B35,B37)</f>
        <v>74465219.640000001</v>
      </c>
      <c r="C41" s="4">
        <f t="shared" si="7"/>
        <v>0</v>
      </c>
      <c r="D41" s="4">
        <f t="shared" si="7"/>
        <v>74465219.640000001</v>
      </c>
      <c r="E41" s="4">
        <f t="shared" si="7"/>
        <v>50615711.409999996</v>
      </c>
      <c r="F41" s="4">
        <f t="shared" si="7"/>
        <v>50615711.409999996</v>
      </c>
      <c r="G41" s="4">
        <f t="shared" si="7"/>
        <v>-23849508.23</v>
      </c>
    </row>
    <row r="42" spans="1:7" x14ac:dyDescent="0.45">
      <c r="A42" s="3" t="s">
        <v>268</v>
      </c>
      <c r="B42" s="76"/>
      <c r="C42" s="76"/>
      <c r="D42" s="76"/>
      <c r="E42" s="76"/>
      <c r="F42" s="76"/>
      <c r="G42" s="4">
        <f>IF(G41&gt;0,G41,0)</f>
        <v>0</v>
      </c>
    </row>
    <row r="43" spans="1:7" x14ac:dyDescent="0.45">
      <c r="A43" s="39"/>
      <c r="B43" s="43"/>
      <c r="C43" s="43"/>
      <c r="D43" s="43"/>
      <c r="E43" s="43"/>
      <c r="F43" s="43"/>
      <c r="G43" s="43"/>
    </row>
    <row r="44" spans="1:7" x14ac:dyDescent="0.45">
      <c r="A44" s="3" t="s">
        <v>269</v>
      </c>
      <c r="B44" s="43"/>
      <c r="C44" s="43"/>
      <c r="D44" s="43"/>
      <c r="E44" s="43"/>
      <c r="F44" s="43"/>
      <c r="G44" s="43"/>
    </row>
    <row r="45" spans="1:7" x14ac:dyDescent="0.45">
      <c r="A45" s="51" t="s">
        <v>270</v>
      </c>
      <c r="B45" s="41">
        <f t="shared" ref="B45:G45" si="8">SUM(B46:B53)</f>
        <v>0</v>
      </c>
      <c r="C45" s="41">
        <f t="shared" si="8"/>
        <v>0</v>
      </c>
      <c r="D45" s="41">
        <f t="shared" si="8"/>
        <v>0</v>
      </c>
      <c r="E45" s="41">
        <f t="shared" si="8"/>
        <v>0</v>
      </c>
      <c r="F45" s="41">
        <f t="shared" si="8"/>
        <v>0</v>
      </c>
      <c r="G45" s="41">
        <f t="shared" si="8"/>
        <v>0</v>
      </c>
    </row>
    <row r="46" spans="1:7" x14ac:dyDescent="0.45">
      <c r="A46" s="63" t="s">
        <v>271</v>
      </c>
      <c r="B46" s="53">
        <v>0</v>
      </c>
      <c r="C46" s="41">
        <v>0</v>
      </c>
      <c r="D46" s="41">
        <v>0</v>
      </c>
      <c r="E46" s="41">
        <v>0</v>
      </c>
      <c r="F46" s="41">
        <v>0</v>
      </c>
      <c r="G46" s="41">
        <f>F46-B46</f>
        <v>0</v>
      </c>
    </row>
    <row r="47" spans="1:7" x14ac:dyDescent="0.45">
      <c r="A47" s="63" t="s">
        <v>272</v>
      </c>
      <c r="B47" s="53">
        <v>0</v>
      </c>
      <c r="C47" s="41">
        <v>0</v>
      </c>
      <c r="D47" s="41">
        <v>0</v>
      </c>
      <c r="E47" s="41">
        <v>0</v>
      </c>
      <c r="F47" s="41">
        <v>0</v>
      </c>
      <c r="G47" s="41">
        <f t="shared" ref="G47:G52" si="9">F47-B47</f>
        <v>0</v>
      </c>
    </row>
    <row r="48" spans="1:7" x14ac:dyDescent="0.45">
      <c r="A48" s="63" t="s">
        <v>273</v>
      </c>
      <c r="B48" s="53">
        <v>0</v>
      </c>
      <c r="C48" s="41">
        <v>0</v>
      </c>
      <c r="D48" s="41">
        <v>0</v>
      </c>
      <c r="E48" s="41">
        <v>0</v>
      </c>
      <c r="F48" s="41">
        <v>0</v>
      </c>
      <c r="G48" s="41">
        <f t="shared" si="9"/>
        <v>0</v>
      </c>
    </row>
    <row r="49" spans="1:7" ht="28.5" x14ac:dyDescent="0.45">
      <c r="A49" s="63" t="s">
        <v>274</v>
      </c>
      <c r="B49" s="53">
        <v>0</v>
      </c>
      <c r="C49" s="41">
        <v>0</v>
      </c>
      <c r="D49" s="41">
        <v>0</v>
      </c>
      <c r="E49" s="41">
        <v>0</v>
      </c>
      <c r="F49" s="41">
        <v>0</v>
      </c>
      <c r="G49" s="41">
        <f t="shared" si="9"/>
        <v>0</v>
      </c>
    </row>
    <row r="50" spans="1:7" x14ac:dyDescent="0.45">
      <c r="A50" s="63" t="s">
        <v>275</v>
      </c>
      <c r="B50" s="53">
        <v>0</v>
      </c>
      <c r="C50" s="41">
        <v>0</v>
      </c>
      <c r="D50" s="41">
        <v>0</v>
      </c>
      <c r="E50" s="41">
        <v>0</v>
      </c>
      <c r="F50" s="41">
        <v>0</v>
      </c>
      <c r="G50" s="41">
        <f t="shared" si="9"/>
        <v>0</v>
      </c>
    </row>
    <row r="51" spans="1:7" x14ac:dyDescent="0.45">
      <c r="A51" s="63" t="s">
        <v>276</v>
      </c>
      <c r="B51" s="53">
        <v>0</v>
      </c>
      <c r="C51" s="41">
        <v>0</v>
      </c>
      <c r="D51" s="41">
        <v>0</v>
      </c>
      <c r="E51" s="41">
        <v>0</v>
      </c>
      <c r="F51" s="41">
        <v>0</v>
      </c>
      <c r="G51" s="41">
        <f t="shared" si="9"/>
        <v>0</v>
      </c>
    </row>
    <row r="52" spans="1:7" x14ac:dyDescent="0.45">
      <c r="A52" s="64" t="s">
        <v>277</v>
      </c>
      <c r="B52" s="53">
        <v>0</v>
      </c>
      <c r="C52" s="41">
        <v>0</v>
      </c>
      <c r="D52" s="41">
        <v>0</v>
      </c>
      <c r="E52" s="41">
        <v>0</v>
      </c>
      <c r="F52" s="41">
        <v>0</v>
      </c>
      <c r="G52" s="41">
        <f t="shared" si="9"/>
        <v>0</v>
      </c>
    </row>
    <row r="53" spans="1:7" x14ac:dyDescent="0.45">
      <c r="A53" s="60" t="s">
        <v>278</v>
      </c>
      <c r="B53" s="53">
        <v>0</v>
      </c>
      <c r="C53" s="41">
        <v>0</v>
      </c>
      <c r="D53" s="41">
        <v>0</v>
      </c>
      <c r="E53" s="41">
        <v>0</v>
      </c>
      <c r="F53" s="41">
        <v>0</v>
      </c>
      <c r="G53" s="41">
        <f>F53-B53</f>
        <v>0</v>
      </c>
    </row>
    <row r="54" spans="1:7" x14ac:dyDescent="0.45">
      <c r="A54" s="51" t="s">
        <v>279</v>
      </c>
      <c r="B54" s="41">
        <f t="shared" ref="B54:G54" si="10">SUM(B55:B58)</f>
        <v>0</v>
      </c>
      <c r="C54" s="41">
        <f t="shared" si="10"/>
        <v>0</v>
      </c>
      <c r="D54" s="41">
        <f t="shared" si="10"/>
        <v>0</v>
      </c>
      <c r="E54" s="41">
        <f t="shared" si="10"/>
        <v>0</v>
      </c>
      <c r="F54" s="41">
        <f t="shared" si="10"/>
        <v>0</v>
      </c>
      <c r="G54" s="41">
        <f t="shared" si="10"/>
        <v>0</v>
      </c>
    </row>
    <row r="55" spans="1:7" x14ac:dyDescent="0.45">
      <c r="A55" s="64" t="s">
        <v>280</v>
      </c>
      <c r="B55" s="53">
        <v>0</v>
      </c>
      <c r="C55" s="41">
        <v>0</v>
      </c>
      <c r="D55" s="41">
        <v>0</v>
      </c>
      <c r="E55" s="41">
        <v>0</v>
      </c>
      <c r="F55" s="41">
        <v>0</v>
      </c>
      <c r="G55" s="41">
        <f>F55-B55</f>
        <v>0</v>
      </c>
    </row>
    <row r="56" spans="1:7" x14ac:dyDescent="0.45">
      <c r="A56" s="63" t="s">
        <v>281</v>
      </c>
      <c r="B56" s="53">
        <v>0</v>
      </c>
      <c r="C56" s="41">
        <v>0</v>
      </c>
      <c r="D56" s="41">
        <v>0</v>
      </c>
      <c r="E56" s="41">
        <v>0</v>
      </c>
      <c r="F56" s="41">
        <v>0</v>
      </c>
      <c r="G56" s="41">
        <f t="shared" ref="G56:G58" si="11">F56-B56</f>
        <v>0</v>
      </c>
    </row>
    <row r="57" spans="1:7" x14ac:dyDescent="0.45">
      <c r="A57" s="63" t="s">
        <v>282</v>
      </c>
      <c r="B57" s="53">
        <v>0</v>
      </c>
      <c r="C57" s="41">
        <v>0</v>
      </c>
      <c r="D57" s="41">
        <v>0</v>
      </c>
      <c r="E57" s="41">
        <v>0</v>
      </c>
      <c r="F57" s="41">
        <v>0</v>
      </c>
      <c r="G57" s="41">
        <f t="shared" si="11"/>
        <v>0</v>
      </c>
    </row>
    <row r="58" spans="1:7" x14ac:dyDescent="0.45">
      <c r="A58" s="64" t="s">
        <v>283</v>
      </c>
      <c r="B58" s="53">
        <v>0</v>
      </c>
      <c r="C58" s="41">
        <v>0</v>
      </c>
      <c r="D58" s="41">
        <v>0</v>
      </c>
      <c r="E58" s="41">
        <v>0</v>
      </c>
      <c r="F58" s="41">
        <v>0</v>
      </c>
      <c r="G58" s="41">
        <f t="shared" si="11"/>
        <v>0</v>
      </c>
    </row>
    <row r="59" spans="1:7" x14ac:dyDescent="0.45">
      <c r="A59" s="51" t="s">
        <v>284</v>
      </c>
      <c r="B59" s="41">
        <f t="shared" ref="B59:G59" si="12">SUM(B60:B61)</f>
        <v>0</v>
      </c>
      <c r="C59" s="41">
        <f t="shared" si="12"/>
        <v>0</v>
      </c>
      <c r="D59" s="41">
        <f t="shared" si="12"/>
        <v>0</v>
      </c>
      <c r="E59" s="41">
        <f t="shared" si="12"/>
        <v>0</v>
      </c>
      <c r="F59" s="41">
        <f t="shared" si="12"/>
        <v>0</v>
      </c>
      <c r="G59" s="41">
        <f t="shared" si="12"/>
        <v>0</v>
      </c>
    </row>
    <row r="60" spans="1:7" x14ac:dyDescent="0.45">
      <c r="A60" s="63" t="s">
        <v>285</v>
      </c>
      <c r="B60" s="53">
        <v>0</v>
      </c>
      <c r="C60" s="41">
        <v>0</v>
      </c>
      <c r="D60" s="41">
        <v>0</v>
      </c>
      <c r="E60" s="41">
        <v>0</v>
      </c>
      <c r="F60" s="41">
        <v>0</v>
      </c>
      <c r="G60" s="41">
        <f>F60-B60</f>
        <v>0</v>
      </c>
    </row>
    <row r="61" spans="1:7" x14ac:dyDescent="0.45">
      <c r="A61" s="63" t="s">
        <v>286</v>
      </c>
      <c r="B61" s="53">
        <v>0</v>
      </c>
      <c r="C61" s="41">
        <v>0</v>
      </c>
      <c r="D61" s="41">
        <v>0</v>
      </c>
      <c r="E61" s="41">
        <v>0</v>
      </c>
      <c r="F61" s="41">
        <v>0</v>
      </c>
      <c r="G61" s="41">
        <f t="shared" ref="G61:G63" si="13">F61-B61</f>
        <v>0</v>
      </c>
    </row>
    <row r="62" spans="1:7" x14ac:dyDescent="0.45">
      <c r="A62" s="51" t="s">
        <v>287</v>
      </c>
      <c r="B62" s="53">
        <v>0</v>
      </c>
      <c r="C62" s="41">
        <v>0</v>
      </c>
      <c r="D62" s="41">
        <v>0</v>
      </c>
      <c r="E62" s="41">
        <v>0</v>
      </c>
      <c r="F62" s="41">
        <v>0</v>
      </c>
      <c r="G62" s="41">
        <f t="shared" si="13"/>
        <v>0</v>
      </c>
    </row>
    <row r="63" spans="1:7" x14ac:dyDescent="0.45">
      <c r="A63" s="51" t="s">
        <v>288</v>
      </c>
      <c r="B63" s="53">
        <v>0</v>
      </c>
      <c r="C63" s="41">
        <v>0</v>
      </c>
      <c r="D63" s="41">
        <v>0</v>
      </c>
      <c r="E63" s="41">
        <v>0</v>
      </c>
      <c r="F63" s="41">
        <v>0</v>
      </c>
      <c r="G63" s="41">
        <f t="shared" si="13"/>
        <v>0</v>
      </c>
    </row>
    <row r="64" spans="1:7" x14ac:dyDescent="0.45">
      <c r="A64" s="39"/>
      <c r="B64" s="43"/>
      <c r="C64" s="43"/>
      <c r="D64" s="43"/>
      <c r="E64" s="43"/>
      <c r="F64" s="43"/>
      <c r="G64" s="43"/>
    </row>
    <row r="65" spans="1:7" x14ac:dyDescent="0.45">
      <c r="A65" s="3" t="s">
        <v>289</v>
      </c>
      <c r="B65" s="4">
        <f t="shared" ref="B65:G65" si="14">B45+B54+B59+B62+B63</f>
        <v>0</v>
      </c>
      <c r="C65" s="4">
        <f t="shared" si="14"/>
        <v>0</v>
      </c>
      <c r="D65" s="4">
        <f t="shared" si="14"/>
        <v>0</v>
      </c>
      <c r="E65" s="4">
        <f t="shared" si="14"/>
        <v>0</v>
      </c>
      <c r="F65" s="4">
        <f t="shared" si="14"/>
        <v>0</v>
      </c>
      <c r="G65" s="4">
        <f t="shared" si="14"/>
        <v>0</v>
      </c>
    </row>
    <row r="66" spans="1:7" x14ac:dyDescent="0.45">
      <c r="A66" s="39"/>
      <c r="B66" s="43"/>
      <c r="C66" s="43"/>
      <c r="D66" s="43"/>
      <c r="E66" s="43"/>
      <c r="F66" s="43"/>
      <c r="G66" s="43"/>
    </row>
    <row r="67" spans="1:7" x14ac:dyDescent="0.45">
      <c r="A67" s="3" t="s">
        <v>290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f t="shared" ref="B67:G67" si="15">G68</f>
        <v>0</v>
      </c>
    </row>
    <row r="68" spans="1:7" x14ac:dyDescent="0.45">
      <c r="A68" s="51" t="s">
        <v>291</v>
      </c>
      <c r="B68" s="53">
        <v>0</v>
      </c>
      <c r="C68" s="41">
        <v>0</v>
      </c>
      <c r="D68" s="41">
        <v>0</v>
      </c>
      <c r="E68" s="41">
        <v>0</v>
      </c>
      <c r="F68" s="41">
        <v>0</v>
      </c>
      <c r="G68" s="41">
        <f>F68-B68</f>
        <v>0</v>
      </c>
    </row>
    <row r="69" spans="1:7" x14ac:dyDescent="0.45">
      <c r="A69" s="39"/>
      <c r="B69" s="43"/>
      <c r="C69" s="43"/>
      <c r="D69" s="43"/>
      <c r="E69" s="43"/>
      <c r="F69" s="43"/>
      <c r="G69" s="43"/>
    </row>
    <row r="70" spans="1:7" x14ac:dyDescent="0.45">
      <c r="A70" s="3" t="s">
        <v>292</v>
      </c>
      <c r="B70" s="4">
        <f t="shared" ref="B70:G70" si="16">B41+B65+B67</f>
        <v>74465219.640000001</v>
      </c>
      <c r="C70" s="4">
        <f t="shared" si="16"/>
        <v>0</v>
      </c>
      <c r="D70" s="4">
        <f t="shared" si="16"/>
        <v>74465219.640000001</v>
      </c>
      <c r="E70" s="4">
        <f t="shared" si="16"/>
        <v>50615711.409999996</v>
      </c>
      <c r="F70" s="4">
        <f t="shared" si="16"/>
        <v>50615711.409999996</v>
      </c>
      <c r="G70" s="4">
        <f t="shared" si="16"/>
        <v>-23849508.23</v>
      </c>
    </row>
    <row r="71" spans="1:7" x14ac:dyDescent="0.45">
      <c r="A71" s="39"/>
      <c r="B71" s="43"/>
      <c r="C71" s="43"/>
      <c r="D71" s="43"/>
      <c r="E71" s="43"/>
      <c r="F71" s="43"/>
      <c r="G71" s="43"/>
    </row>
    <row r="72" spans="1:7" x14ac:dyDescent="0.45">
      <c r="A72" s="3" t="s">
        <v>293</v>
      </c>
      <c r="B72" s="43"/>
      <c r="C72" s="43"/>
      <c r="D72" s="43"/>
      <c r="E72" s="43"/>
      <c r="F72" s="43"/>
      <c r="G72" s="43"/>
    </row>
    <row r="73" spans="1:7" x14ac:dyDescent="0.45">
      <c r="A73" s="56" t="s">
        <v>294</v>
      </c>
      <c r="B73" s="53">
        <v>0</v>
      </c>
      <c r="C73" s="41">
        <v>0</v>
      </c>
      <c r="D73" s="41">
        <v>0</v>
      </c>
      <c r="E73" s="41">
        <v>0</v>
      </c>
      <c r="F73" s="41">
        <v>0</v>
      </c>
      <c r="G73" s="41">
        <f>F73-B73</f>
        <v>0</v>
      </c>
    </row>
    <row r="74" spans="1:7" x14ac:dyDescent="0.45">
      <c r="A74" s="56" t="s">
        <v>295</v>
      </c>
      <c r="B74" s="53">
        <v>0</v>
      </c>
      <c r="C74" s="41">
        <v>0</v>
      </c>
      <c r="D74" s="41">
        <v>0</v>
      </c>
      <c r="E74" s="41">
        <v>0</v>
      </c>
      <c r="F74" s="41">
        <v>0</v>
      </c>
      <c r="G74" s="41">
        <f>F74-B74</f>
        <v>0</v>
      </c>
    </row>
    <row r="75" spans="1:7" x14ac:dyDescent="0.45">
      <c r="A75" s="17" t="s">
        <v>296</v>
      </c>
      <c r="B75" s="4">
        <f t="shared" ref="B75:G75" si="17">B73+B74</f>
        <v>0</v>
      </c>
      <c r="C75" s="4">
        <f t="shared" si="17"/>
        <v>0</v>
      </c>
      <c r="D75" s="4">
        <f t="shared" si="17"/>
        <v>0</v>
      </c>
      <c r="E75" s="4">
        <f t="shared" si="17"/>
        <v>0</v>
      </c>
      <c r="F75" s="4">
        <f t="shared" si="17"/>
        <v>0</v>
      </c>
      <c r="G75" s="4">
        <f t="shared" si="17"/>
        <v>0</v>
      </c>
    </row>
    <row r="76" spans="1:7" x14ac:dyDescent="0.45">
      <c r="A76" s="49"/>
      <c r="B76" s="65"/>
      <c r="C76" s="65"/>
      <c r="D76" s="65"/>
      <c r="E76" s="65"/>
      <c r="F76" s="65"/>
      <c r="G76" s="65"/>
    </row>
  </sheetData>
  <mergeCells count="4">
    <mergeCell ref="A6:A7"/>
    <mergeCell ref="B6:F6"/>
    <mergeCell ref="G6:G7"/>
    <mergeCell ref="A1:G1"/>
  </mergeCells>
  <dataValidations count="1">
    <dataValidation type="decimal" allowBlank="1" showInputMessage="1" showErrorMessage="1" sqref="B9:G75" xr:uid="{F9CC6B33-6CE1-4FA9-A749-ABF8122B4895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47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36E80-A848-4FB2-86F8-2FB9929A9108}">
  <sheetPr>
    <outlinePr summaryBelow="0"/>
    <pageSetUpPr fitToPage="1"/>
  </sheetPr>
  <dimension ref="A1:G160"/>
  <sheetViews>
    <sheetView showGridLines="0" topLeftCell="A139" zoomScale="75" zoomScaleNormal="75" workbookViewId="0">
      <selection activeCell="B9" sqref="B9:G159"/>
    </sheetView>
  </sheetViews>
  <sheetFormatPr baseColWidth="10" defaultColWidth="11" defaultRowHeight="14.25" x14ac:dyDescent="0.45"/>
  <cols>
    <col min="1" max="1" width="97" bestFit="1" customWidth="1"/>
    <col min="2" max="2" width="19.1328125" customWidth="1"/>
    <col min="3" max="3" width="19.265625" customWidth="1"/>
    <col min="4" max="6" width="19.1328125" bestFit="1" customWidth="1"/>
    <col min="7" max="7" width="16.73046875" bestFit="1" customWidth="1"/>
    <col min="8" max="8" width="2.265625" customWidth="1"/>
  </cols>
  <sheetData>
    <row r="1" spans="1:7" ht="33.6" customHeight="1" x14ac:dyDescent="0.45">
      <c r="A1" s="139" t="s">
        <v>297</v>
      </c>
      <c r="B1" s="152"/>
      <c r="C1" s="152"/>
      <c r="D1" s="152"/>
      <c r="E1" s="152"/>
      <c r="F1" s="152"/>
      <c r="G1" s="153"/>
    </row>
    <row r="2" spans="1:7" x14ac:dyDescent="0.45">
      <c r="A2" s="142" t="str">
        <f>'Formato 1'!A2</f>
        <v>SISTEMA MUNICIPAL DE AGUA POTABLE Y ALCANTARILLADOS DE SAN JOSE ITURBIDE GUANAJUATO,</v>
      </c>
      <c r="B2" s="143"/>
      <c r="C2" s="143"/>
      <c r="D2" s="143"/>
      <c r="E2" s="143"/>
      <c r="F2" s="143"/>
      <c r="G2" s="144"/>
    </row>
    <row r="3" spans="1:7" x14ac:dyDescent="0.45">
      <c r="A3" s="145" t="s">
        <v>298</v>
      </c>
      <c r="B3" s="146"/>
      <c r="C3" s="146"/>
      <c r="D3" s="146"/>
      <c r="E3" s="146"/>
      <c r="F3" s="146"/>
      <c r="G3" s="147"/>
    </row>
    <row r="4" spans="1:7" x14ac:dyDescent="0.45">
      <c r="A4" s="145" t="s">
        <v>299</v>
      </c>
      <c r="B4" s="146"/>
      <c r="C4" s="146"/>
      <c r="D4" s="146"/>
      <c r="E4" s="146"/>
      <c r="F4" s="146"/>
      <c r="G4" s="147"/>
    </row>
    <row r="5" spans="1:7" x14ac:dyDescent="0.45">
      <c r="A5" s="145" t="str">
        <f>'Formato 3'!A4</f>
        <v>DEL 1 DE ENERO DEL 2026 AL 30 DE SEPTIEMBRE DEL 2026</v>
      </c>
      <c r="B5" s="146"/>
      <c r="C5" s="146"/>
      <c r="D5" s="146"/>
      <c r="E5" s="146"/>
      <c r="F5" s="146"/>
      <c r="G5" s="147"/>
    </row>
    <row r="6" spans="1:7" x14ac:dyDescent="0.45">
      <c r="A6" s="148" t="s">
        <v>2</v>
      </c>
      <c r="B6" s="149"/>
      <c r="C6" s="149"/>
      <c r="D6" s="149"/>
      <c r="E6" s="149"/>
      <c r="F6" s="149"/>
      <c r="G6" s="150"/>
    </row>
    <row r="7" spans="1:7" x14ac:dyDescent="0.45">
      <c r="A7" s="138" t="s">
        <v>5</v>
      </c>
      <c r="B7" s="138" t="s">
        <v>300</v>
      </c>
      <c r="C7" s="138"/>
      <c r="D7" s="138"/>
      <c r="E7" s="138"/>
      <c r="F7" s="138"/>
      <c r="G7" s="137" t="s">
        <v>301</v>
      </c>
    </row>
    <row r="8" spans="1:7" ht="28.5" x14ac:dyDescent="0.45">
      <c r="A8" s="138"/>
      <c r="B8" s="7" t="s">
        <v>206</v>
      </c>
      <c r="C8" s="7" t="s">
        <v>302</v>
      </c>
      <c r="D8" s="7" t="s">
        <v>303</v>
      </c>
      <c r="E8" s="7" t="s">
        <v>191</v>
      </c>
      <c r="F8" s="7" t="s">
        <v>304</v>
      </c>
      <c r="G8" s="138"/>
    </row>
    <row r="9" spans="1:7" x14ac:dyDescent="0.45">
      <c r="A9" s="26" t="s">
        <v>305</v>
      </c>
      <c r="B9" s="66">
        <f t="shared" ref="B9:G9" si="0">SUM(B10,B18,B28,B38,B48,B58,B62,B71,B75)</f>
        <v>74465219.640000001</v>
      </c>
      <c r="C9" s="66">
        <f t="shared" si="0"/>
        <v>0</v>
      </c>
      <c r="D9" s="66">
        <f t="shared" si="0"/>
        <v>74465219.640000001</v>
      </c>
      <c r="E9" s="66">
        <f t="shared" si="0"/>
        <v>41919287.200000003</v>
      </c>
      <c r="F9" s="66">
        <f t="shared" si="0"/>
        <v>41919287.200000003</v>
      </c>
      <c r="G9" s="66">
        <f t="shared" si="0"/>
        <v>32545932.439999998</v>
      </c>
    </row>
    <row r="10" spans="1:7" x14ac:dyDescent="0.45">
      <c r="A10" s="67" t="s">
        <v>306</v>
      </c>
      <c r="B10" s="66">
        <f t="shared" ref="B10:G10" si="1">SUM(B11:B17)</f>
        <v>28903860</v>
      </c>
      <c r="C10" s="66">
        <f t="shared" si="1"/>
        <v>0</v>
      </c>
      <c r="D10" s="66">
        <f t="shared" si="1"/>
        <v>28903860</v>
      </c>
      <c r="E10" s="66">
        <f t="shared" si="1"/>
        <v>16265342.25</v>
      </c>
      <c r="F10" s="66">
        <f t="shared" si="1"/>
        <v>16265342.25</v>
      </c>
      <c r="G10" s="66">
        <f t="shared" si="1"/>
        <v>12638517.749999998</v>
      </c>
    </row>
    <row r="11" spans="1:7" x14ac:dyDescent="0.45">
      <c r="A11" s="68" t="s">
        <v>307</v>
      </c>
      <c r="B11" s="58">
        <v>14650000</v>
      </c>
      <c r="C11" s="58">
        <v>0</v>
      </c>
      <c r="D11" s="58">
        <v>14650000</v>
      </c>
      <c r="E11" s="58">
        <v>9335777.3100000005</v>
      </c>
      <c r="F11" s="58">
        <v>9335777.3100000005</v>
      </c>
      <c r="G11" s="58">
        <f>D11-E11</f>
        <v>5314222.6899999995</v>
      </c>
    </row>
    <row r="12" spans="1:7" x14ac:dyDescent="0.45">
      <c r="A12" s="68" t="s">
        <v>308</v>
      </c>
      <c r="B12" s="58">
        <v>390000</v>
      </c>
      <c r="C12" s="58">
        <v>0</v>
      </c>
      <c r="D12" s="58">
        <v>390000</v>
      </c>
      <c r="E12" s="58">
        <v>343324</v>
      </c>
      <c r="F12" s="58">
        <v>343324</v>
      </c>
      <c r="G12" s="58">
        <f t="shared" ref="G12:G17" si="2">D12-E12</f>
        <v>46676</v>
      </c>
    </row>
    <row r="13" spans="1:7" x14ac:dyDescent="0.45">
      <c r="A13" s="68" t="s">
        <v>309</v>
      </c>
      <c r="B13" s="58">
        <v>2307860</v>
      </c>
      <c r="C13" s="58">
        <v>0</v>
      </c>
      <c r="D13" s="58">
        <v>2307860</v>
      </c>
      <c r="E13" s="58">
        <v>271354.86999999994</v>
      </c>
      <c r="F13" s="58">
        <v>271354.86999999994</v>
      </c>
      <c r="G13" s="58">
        <f t="shared" si="2"/>
        <v>2036505.1300000001</v>
      </c>
    </row>
    <row r="14" spans="1:7" x14ac:dyDescent="0.45">
      <c r="A14" s="68" t="s">
        <v>310</v>
      </c>
      <c r="B14" s="58">
        <v>6500000</v>
      </c>
      <c r="C14" s="58">
        <v>0</v>
      </c>
      <c r="D14" s="58">
        <v>6500000</v>
      </c>
      <c r="E14" s="58">
        <v>2938162.5000000005</v>
      </c>
      <c r="F14" s="58">
        <v>2938162.5000000005</v>
      </c>
      <c r="G14" s="58">
        <f t="shared" si="2"/>
        <v>3561837.4999999995</v>
      </c>
    </row>
    <row r="15" spans="1:7" x14ac:dyDescent="0.45">
      <c r="A15" s="68" t="s">
        <v>311</v>
      </c>
      <c r="B15" s="58">
        <v>5056000</v>
      </c>
      <c r="C15" s="58">
        <v>0</v>
      </c>
      <c r="D15" s="58">
        <v>5056000</v>
      </c>
      <c r="E15" s="58">
        <v>3376723.5700000003</v>
      </c>
      <c r="F15" s="58">
        <v>3376723.5700000003</v>
      </c>
      <c r="G15" s="58">
        <f t="shared" si="2"/>
        <v>1679276.4299999997</v>
      </c>
    </row>
    <row r="16" spans="1:7" x14ac:dyDescent="0.45">
      <c r="A16" s="68" t="s">
        <v>312</v>
      </c>
      <c r="B16" s="58">
        <v>0</v>
      </c>
      <c r="C16" s="58">
        <v>0</v>
      </c>
      <c r="D16" s="58">
        <v>0</v>
      </c>
      <c r="E16" s="58">
        <v>0</v>
      </c>
      <c r="F16" s="58">
        <v>0</v>
      </c>
      <c r="G16" s="58">
        <f t="shared" si="2"/>
        <v>0</v>
      </c>
    </row>
    <row r="17" spans="1:7" x14ac:dyDescent="0.45">
      <c r="A17" s="68" t="s">
        <v>313</v>
      </c>
      <c r="B17" s="58">
        <v>0</v>
      </c>
      <c r="C17" s="58">
        <v>0</v>
      </c>
      <c r="D17" s="58">
        <v>0</v>
      </c>
      <c r="E17" s="58">
        <v>0</v>
      </c>
      <c r="F17" s="58">
        <v>0</v>
      </c>
      <c r="G17" s="58">
        <f t="shared" si="2"/>
        <v>0</v>
      </c>
    </row>
    <row r="18" spans="1:7" x14ac:dyDescent="0.45">
      <c r="A18" s="67" t="s">
        <v>314</v>
      </c>
      <c r="B18" s="66">
        <f t="shared" ref="B18:G18" si="3">SUM(B19:B27)</f>
        <v>10122700</v>
      </c>
      <c r="C18" s="66">
        <f t="shared" si="3"/>
        <v>0</v>
      </c>
      <c r="D18" s="66">
        <f t="shared" si="3"/>
        <v>10122700</v>
      </c>
      <c r="E18" s="66">
        <f t="shared" si="3"/>
        <v>6854862.8600000003</v>
      </c>
      <c r="F18" s="66">
        <f t="shared" si="3"/>
        <v>6854862.8600000003</v>
      </c>
      <c r="G18" s="66">
        <f t="shared" si="3"/>
        <v>3267837.1399999997</v>
      </c>
    </row>
    <row r="19" spans="1:7" x14ac:dyDescent="0.45">
      <c r="A19" s="68" t="s">
        <v>315</v>
      </c>
      <c r="B19" s="58">
        <v>665700</v>
      </c>
      <c r="C19" s="58">
        <v>0</v>
      </c>
      <c r="D19" s="58">
        <v>665700</v>
      </c>
      <c r="E19" s="58">
        <v>385436.88999999996</v>
      </c>
      <c r="F19" s="58">
        <v>385436.88999999996</v>
      </c>
      <c r="G19" s="58">
        <f>D19-E19</f>
        <v>280263.11000000004</v>
      </c>
    </row>
    <row r="20" spans="1:7" x14ac:dyDescent="0.45">
      <c r="A20" s="68" t="s">
        <v>316</v>
      </c>
      <c r="B20" s="58">
        <v>59000</v>
      </c>
      <c r="C20" s="58">
        <v>0</v>
      </c>
      <c r="D20" s="58">
        <v>59000</v>
      </c>
      <c r="E20" s="58">
        <v>18995.059999999998</v>
      </c>
      <c r="F20" s="58">
        <v>18995.059999999998</v>
      </c>
      <c r="G20" s="58">
        <f t="shared" ref="G20:G27" si="4">D20-E20</f>
        <v>40004.94</v>
      </c>
    </row>
    <row r="21" spans="1:7" x14ac:dyDescent="0.45">
      <c r="A21" s="68" t="s">
        <v>317</v>
      </c>
      <c r="B21" s="58">
        <v>0</v>
      </c>
      <c r="C21" s="58">
        <v>0</v>
      </c>
      <c r="D21" s="58">
        <v>0</v>
      </c>
      <c r="E21" s="58">
        <v>0</v>
      </c>
      <c r="F21" s="58">
        <v>0</v>
      </c>
      <c r="G21" s="58">
        <f t="shared" si="4"/>
        <v>0</v>
      </c>
    </row>
    <row r="22" spans="1:7" x14ac:dyDescent="0.45">
      <c r="A22" s="68" t="s">
        <v>318</v>
      </c>
      <c r="B22" s="58">
        <v>5728000</v>
      </c>
      <c r="C22" s="58">
        <v>0</v>
      </c>
      <c r="D22" s="58">
        <v>5728000</v>
      </c>
      <c r="E22" s="58">
        <v>3339737.51</v>
      </c>
      <c r="F22" s="58">
        <v>3339737.51</v>
      </c>
      <c r="G22" s="58">
        <f t="shared" si="4"/>
        <v>2388262.4900000002</v>
      </c>
    </row>
    <row r="23" spans="1:7" x14ac:dyDescent="0.45">
      <c r="A23" s="68" t="s">
        <v>319</v>
      </c>
      <c r="B23" s="58">
        <v>1316000</v>
      </c>
      <c r="C23" s="58">
        <v>0</v>
      </c>
      <c r="D23" s="58">
        <v>1316000</v>
      </c>
      <c r="E23" s="58">
        <v>956697.18</v>
      </c>
      <c r="F23" s="58">
        <v>956697.18</v>
      </c>
      <c r="G23" s="58">
        <f t="shared" si="4"/>
        <v>359302.81999999995</v>
      </c>
    </row>
    <row r="24" spans="1:7" x14ac:dyDescent="0.45">
      <c r="A24" s="68" t="s">
        <v>320</v>
      </c>
      <c r="B24" s="58">
        <v>1600000</v>
      </c>
      <c r="C24" s="58">
        <v>0</v>
      </c>
      <c r="D24" s="58">
        <v>1600000</v>
      </c>
      <c r="E24" s="58">
        <v>1000780.49</v>
      </c>
      <c r="F24" s="58">
        <v>1000780.49</v>
      </c>
      <c r="G24" s="58">
        <f t="shared" si="4"/>
        <v>599219.51</v>
      </c>
    </row>
    <row r="25" spans="1:7" x14ac:dyDescent="0.45">
      <c r="A25" s="68" t="s">
        <v>321</v>
      </c>
      <c r="B25" s="58">
        <v>257000</v>
      </c>
      <c r="C25" s="58">
        <v>0</v>
      </c>
      <c r="D25" s="58">
        <v>257000</v>
      </c>
      <c r="E25" s="58">
        <v>441377.7</v>
      </c>
      <c r="F25" s="58">
        <v>441377.7</v>
      </c>
      <c r="G25" s="58">
        <f t="shared" si="4"/>
        <v>-184377.7</v>
      </c>
    </row>
    <row r="26" spans="1:7" x14ac:dyDescent="0.45">
      <c r="A26" s="68" t="s">
        <v>322</v>
      </c>
      <c r="B26" s="58">
        <v>0</v>
      </c>
      <c r="C26" s="58">
        <v>0</v>
      </c>
      <c r="D26" s="58">
        <v>0</v>
      </c>
      <c r="E26" s="58">
        <v>0</v>
      </c>
      <c r="F26" s="58">
        <v>0</v>
      </c>
      <c r="G26" s="58">
        <f t="shared" si="4"/>
        <v>0</v>
      </c>
    </row>
    <row r="27" spans="1:7" x14ac:dyDescent="0.45">
      <c r="A27" s="68" t="s">
        <v>323</v>
      </c>
      <c r="B27" s="58">
        <v>497000</v>
      </c>
      <c r="C27" s="58">
        <v>0</v>
      </c>
      <c r="D27" s="58">
        <v>497000</v>
      </c>
      <c r="E27" s="58">
        <v>711838.03</v>
      </c>
      <c r="F27" s="58">
        <v>711838.02999999991</v>
      </c>
      <c r="G27" s="58">
        <f t="shared" si="4"/>
        <v>-214838.03000000003</v>
      </c>
    </row>
    <row r="28" spans="1:7" x14ac:dyDescent="0.45">
      <c r="A28" s="67" t="s">
        <v>324</v>
      </c>
      <c r="B28" s="66">
        <f t="shared" ref="B28:G28" si="5">SUM(B29:B37)</f>
        <v>25558659.640000001</v>
      </c>
      <c r="C28" s="66">
        <f t="shared" si="5"/>
        <v>0</v>
      </c>
      <c r="D28" s="66">
        <f t="shared" si="5"/>
        <v>25558659.640000001</v>
      </c>
      <c r="E28" s="66">
        <f t="shared" si="5"/>
        <v>18159396.449999999</v>
      </c>
      <c r="F28" s="66">
        <f t="shared" si="5"/>
        <v>18159396.449999999</v>
      </c>
      <c r="G28" s="66">
        <f t="shared" si="5"/>
        <v>7399263.1900000032</v>
      </c>
    </row>
    <row r="29" spans="1:7" x14ac:dyDescent="0.45">
      <c r="A29" s="68" t="s">
        <v>325</v>
      </c>
      <c r="B29" s="58">
        <v>12772159.640000001</v>
      </c>
      <c r="C29" s="58">
        <v>0</v>
      </c>
      <c r="D29" s="58">
        <v>12772159.640000001</v>
      </c>
      <c r="E29" s="58">
        <v>10688146.659999998</v>
      </c>
      <c r="F29" s="58">
        <v>10688146.659999998</v>
      </c>
      <c r="G29" s="58">
        <f>D29-E29</f>
        <v>2084012.9800000023</v>
      </c>
    </row>
    <row r="30" spans="1:7" x14ac:dyDescent="0.45">
      <c r="A30" s="68" t="s">
        <v>326</v>
      </c>
      <c r="B30" s="58">
        <v>4883500</v>
      </c>
      <c r="C30" s="58">
        <v>0</v>
      </c>
      <c r="D30" s="58">
        <v>4883500</v>
      </c>
      <c r="E30" s="58">
        <v>2637664.3200000003</v>
      </c>
      <c r="F30" s="58">
        <v>2637664.3200000003</v>
      </c>
      <c r="G30" s="58">
        <f t="shared" ref="G30:G37" si="6">D30-E30</f>
        <v>2245835.6799999997</v>
      </c>
    </row>
    <row r="31" spans="1:7" x14ac:dyDescent="0.45">
      <c r="A31" s="68" t="s">
        <v>327</v>
      </c>
      <c r="B31" s="58">
        <v>1150000</v>
      </c>
      <c r="C31" s="58">
        <v>0</v>
      </c>
      <c r="D31" s="58">
        <v>1150000</v>
      </c>
      <c r="E31" s="58">
        <v>601665.6</v>
      </c>
      <c r="F31" s="58">
        <v>601665.6</v>
      </c>
      <c r="G31" s="58">
        <f t="shared" si="6"/>
        <v>548334.4</v>
      </c>
    </row>
    <row r="32" spans="1:7" x14ac:dyDescent="0.45">
      <c r="A32" s="68" t="s">
        <v>328</v>
      </c>
      <c r="B32" s="58">
        <v>436000</v>
      </c>
      <c r="C32" s="58">
        <v>0</v>
      </c>
      <c r="D32" s="58">
        <v>436000</v>
      </c>
      <c r="E32" s="58">
        <v>306936.24</v>
      </c>
      <c r="F32" s="58">
        <v>306936.24</v>
      </c>
      <c r="G32" s="58">
        <f t="shared" si="6"/>
        <v>129063.76000000001</v>
      </c>
    </row>
    <row r="33" spans="1:7" ht="14.45" customHeight="1" x14ac:dyDescent="0.45">
      <c r="A33" s="68" t="s">
        <v>329</v>
      </c>
      <c r="B33" s="58">
        <v>3034000</v>
      </c>
      <c r="C33" s="58">
        <v>0</v>
      </c>
      <c r="D33" s="58">
        <v>3034000</v>
      </c>
      <c r="E33" s="58">
        <v>1463887.47</v>
      </c>
      <c r="F33" s="58">
        <v>1463887.47</v>
      </c>
      <c r="G33" s="58">
        <f t="shared" si="6"/>
        <v>1570112.53</v>
      </c>
    </row>
    <row r="34" spans="1:7" ht="14.45" customHeight="1" x14ac:dyDescent="0.45">
      <c r="A34" s="68" t="s">
        <v>330</v>
      </c>
      <c r="B34" s="58">
        <v>15000</v>
      </c>
      <c r="C34" s="58">
        <v>0</v>
      </c>
      <c r="D34" s="58">
        <v>15000</v>
      </c>
      <c r="E34" s="58">
        <v>0</v>
      </c>
      <c r="F34" s="58">
        <v>0</v>
      </c>
      <c r="G34" s="58">
        <f t="shared" si="6"/>
        <v>15000</v>
      </c>
    </row>
    <row r="35" spans="1:7" ht="14.45" customHeight="1" x14ac:dyDescent="0.45">
      <c r="A35" s="68" t="s">
        <v>331</v>
      </c>
      <c r="B35" s="58">
        <v>17000</v>
      </c>
      <c r="C35" s="58">
        <v>0</v>
      </c>
      <c r="D35" s="58">
        <v>17000</v>
      </c>
      <c r="E35" s="58">
        <v>971.56</v>
      </c>
      <c r="F35" s="58">
        <v>971.56</v>
      </c>
      <c r="G35" s="58">
        <f t="shared" si="6"/>
        <v>16028.44</v>
      </c>
    </row>
    <row r="36" spans="1:7" ht="14.45" customHeight="1" x14ac:dyDescent="0.45">
      <c r="A36" s="68" t="s">
        <v>332</v>
      </c>
      <c r="B36" s="58">
        <v>247500</v>
      </c>
      <c r="C36" s="58">
        <v>0</v>
      </c>
      <c r="D36" s="58">
        <v>247500</v>
      </c>
      <c r="E36" s="58">
        <v>19554.599999999999</v>
      </c>
      <c r="F36" s="58">
        <v>19554.599999999999</v>
      </c>
      <c r="G36" s="58">
        <f t="shared" si="6"/>
        <v>227945.4</v>
      </c>
    </row>
    <row r="37" spans="1:7" ht="14.45" customHeight="1" x14ac:dyDescent="0.45">
      <c r="A37" s="68" t="s">
        <v>333</v>
      </c>
      <c r="B37" s="58">
        <v>3003500</v>
      </c>
      <c r="C37" s="58">
        <v>0</v>
      </c>
      <c r="D37" s="58">
        <v>3003500</v>
      </c>
      <c r="E37" s="58">
        <v>2440570</v>
      </c>
      <c r="F37" s="58">
        <v>2440570</v>
      </c>
      <c r="G37" s="58">
        <f t="shared" si="6"/>
        <v>562930</v>
      </c>
    </row>
    <row r="38" spans="1:7" x14ac:dyDescent="0.45">
      <c r="A38" s="67" t="s">
        <v>334</v>
      </c>
      <c r="B38" s="66">
        <f t="shared" ref="B38:G38" si="7">SUM(B39:B47)</f>
        <v>0</v>
      </c>
      <c r="C38" s="66">
        <f t="shared" si="7"/>
        <v>0</v>
      </c>
      <c r="D38" s="66">
        <f t="shared" si="7"/>
        <v>0</v>
      </c>
      <c r="E38" s="66">
        <f t="shared" si="7"/>
        <v>0</v>
      </c>
      <c r="F38" s="66">
        <f t="shared" si="7"/>
        <v>0</v>
      </c>
      <c r="G38" s="66">
        <f t="shared" si="7"/>
        <v>0</v>
      </c>
    </row>
    <row r="39" spans="1:7" x14ac:dyDescent="0.45">
      <c r="A39" s="68" t="s">
        <v>335</v>
      </c>
      <c r="B39" s="58">
        <v>0</v>
      </c>
      <c r="C39" s="58">
        <v>0</v>
      </c>
      <c r="D39" s="58">
        <v>0</v>
      </c>
      <c r="E39" s="58">
        <v>0</v>
      </c>
      <c r="F39" s="58">
        <v>0</v>
      </c>
      <c r="G39" s="58">
        <f>D39-E39</f>
        <v>0</v>
      </c>
    </row>
    <row r="40" spans="1:7" x14ac:dyDescent="0.45">
      <c r="A40" s="68" t="s">
        <v>336</v>
      </c>
      <c r="B40" s="58">
        <v>0</v>
      </c>
      <c r="C40" s="58">
        <v>0</v>
      </c>
      <c r="D40" s="58">
        <v>0</v>
      </c>
      <c r="E40" s="58">
        <v>0</v>
      </c>
      <c r="F40" s="58">
        <v>0</v>
      </c>
      <c r="G40" s="58">
        <f t="shared" ref="G40:G47" si="8">D40-E40</f>
        <v>0</v>
      </c>
    </row>
    <row r="41" spans="1:7" x14ac:dyDescent="0.45">
      <c r="A41" s="68" t="s">
        <v>337</v>
      </c>
      <c r="B41" s="58">
        <v>0</v>
      </c>
      <c r="C41" s="58">
        <v>0</v>
      </c>
      <c r="D41" s="58">
        <v>0</v>
      </c>
      <c r="E41" s="58">
        <v>0</v>
      </c>
      <c r="F41" s="58">
        <v>0</v>
      </c>
      <c r="G41" s="58">
        <f t="shared" si="8"/>
        <v>0</v>
      </c>
    </row>
    <row r="42" spans="1:7" x14ac:dyDescent="0.45">
      <c r="A42" s="68" t="s">
        <v>338</v>
      </c>
      <c r="B42" s="58">
        <v>0</v>
      </c>
      <c r="C42" s="58">
        <v>0</v>
      </c>
      <c r="D42" s="58">
        <v>0</v>
      </c>
      <c r="E42" s="58">
        <v>0</v>
      </c>
      <c r="F42" s="58">
        <v>0</v>
      </c>
      <c r="G42" s="58">
        <f t="shared" si="8"/>
        <v>0</v>
      </c>
    </row>
    <row r="43" spans="1:7" x14ac:dyDescent="0.45">
      <c r="A43" s="68" t="s">
        <v>339</v>
      </c>
      <c r="B43" s="58">
        <v>0</v>
      </c>
      <c r="C43" s="58">
        <v>0</v>
      </c>
      <c r="D43" s="58">
        <v>0</v>
      </c>
      <c r="E43" s="58">
        <v>0</v>
      </c>
      <c r="F43" s="58">
        <v>0</v>
      </c>
      <c r="G43" s="58">
        <f t="shared" si="8"/>
        <v>0</v>
      </c>
    </row>
    <row r="44" spans="1:7" x14ac:dyDescent="0.45">
      <c r="A44" s="68" t="s">
        <v>340</v>
      </c>
      <c r="B44" s="58">
        <v>0</v>
      </c>
      <c r="C44" s="58">
        <v>0</v>
      </c>
      <c r="D44" s="58">
        <v>0</v>
      </c>
      <c r="E44" s="58">
        <v>0</v>
      </c>
      <c r="F44" s="58">
        <v>0</v>
      </c>
      <c r="G44" s="58">
        <f t="shared" si="8"/>
        <v>0</v>
      </c>
    </row>
    <row r="45" spans="1:7" x14ac:dyDescent="0.45">
      <c r="A45" s="68" t="s">
        <v>341</v>
      </c>
      <c r="B45" s="58">
        <v>0</v>
      </c>
      <c r="C45" s="58">
        <v>0</v>
      </c>
      <c r="D45" s="58">
        <v>0</v>
      </c>
      <c r="E45" s="58">
        <v>0</v>
      </c>
      <c r="F45" s="58">
        <v>0</v>
      </c>
      <c r="G45" s="58">
        <f t="shared" si="8"/>
        <v>0</v>
      </c>
    </row>
    <row r="46" spans="1:7" x14ac:dyDescent="0.45">
      <c r="A46" s="68" t="s">
        <v>342</v>
      </c>
      <c r="B46" s="58">
        <v>0</v>
      </c>
      <c r="C46" s="58">
        <v>0</v>
      </c>
      <c r="D46" s="58">
        <v>0</v>
      </c>
      <c r="E46" s="58">
        <v>0</v>
      </c>
      <c r="F46" s="58">
        <v>0</v>
      </c>
      <c r="G46" s="58">
        <f t="shared" si="8"/>
        <v>0</v>
      </c>
    </row>
    <row r="47" spans="1:7" x14ac:dyDescent="0.45">
      <c r="A47" s="68" t="s">
        <v>343</v>
      </c>
      <c r="B47" s="58">
        <v>0</v>
      </c>
      <c r="C47" s="58">
        <v>0</v>
      </c>
      <c r="D47" s="58">
        <v>0</v>
      </c>
      <c r="E47" s="58">
        <v>0</v>
      </c>
      <c r="F47" s="58">
        <v>0</v>
      </c>
      <c r="G47" s="58">
        <f t="shared" si="8"/>
        <v>0</v>
      </c>
    </row>
    <row r="48" spans="1:7" x14ac:dyDescent="0.45">
      <c r="A48" s="67" t="s">
        <v>344</v>
      </c>
      <c r="B48" s="66">
        <f t="shared" ref="B48:G48" si="9">SUM(B49:B57)</f>
        <v>2680000</v>
      </c>
      <c r="C48" s="66">
        <f t="shared" si="9"/>
        <v>0</v>
      </c>
      <c r="D48" s="66">
        <f t="shared" si="9"/>
        <v>2680000</v>
      </c>
      <c r="E48" s="66">
        <f t="shared" si="9"/>
        <v>639685.64</v>
      </c>
      <c r="F48" s="66">
        <f t="shared" si="9"/>
        <v>639685.64</v>
      </c>
      <c r="G48" s="66">
        <f t="shared" si="9"/>
        <v>2040314.3599999999</v>
      </c>
    </row>
    <row r="49" spans="1:7" x14ac:dyDescent="0.45">
      <c r="A49" s="68" t="s">
        <v>345</v>
      </c>
      <c r="B49" s="58">
        <v>100000</v>
      </c>
      <c r="C49" s="58">
        <v>0</v>
      </c>
      <c r="D49" s="58">
        <v>100000</v>
      </c>
      <c r="E49" s="58">
        <v>9500</v>
      </c>
      <c r="F49" s="58">
        <v>9500</v>
      </c>
      <c r="G49" s="58">
        <f>D49-E49</f>
        <v>90500</v>
      </c>
    </row>
    <row r="50" spans="1:7" x14ac:dyDescent="0.45">
      <c r="A50" s="68" t="s">
        <v>346</v>
      </c>
      <c r="B50" s="58">
        <v>0</v>
      </c>
      <c r="C50" s="58">
        <v>0</v>
      </c>
      <c r="D50" s="58">
        <v>0</v>
      </c>
      <c r="E50" s="58">
        <v>0</v>
      </c>
      <c r="F50" s="58">
        <v>0</v>
      </c>
      <c r="G50" s="58">
        <f t="shared" ref="G50:G57" si="10">D50-E50</f>
        <v>0</v>
      </c>
    </row>
    <row r="51" spans="1:7" x14ac:dyDescent="0.45">
      <c r="A51" s="68" t="s">
        <v>347</v>
      </c>
      <c r="B51" s="58">
        <v>0</v>
      </c>
      <c r="C51" s="58">
        <v>0</v>
      </c>
      <c r="D51" s="58">
        <v>0</v>
      </c>
      <c r="E51" s="58">
        <v>0</v>
      </c>
      <c r="F51" s="58">
        <v>0</v>
      </c>
      <c r="G51" s="58">
        <f t="shared" si="10"/>
        <v>0</v>
      </c>
    </row>
    <row r="52" spans="1:7" x14ac:dyDescent="0.45">
      <c r="A52" s="68" t="s">
        <v>348</v>
      </c>
      <c r="B52" s="58">
        <v>0</v>
      </c>
      <c r="C52" s="58">
        <v>0</v>
      </c>
      <c r="D52" s="58">
        <v>0</v>
      </c>
      <c r="E52" s="58">
        <v>0</v>
      </c>
      <c r="F52" s="58">
        <v>0</v>
      </c>
      <c r="G52" s="58">
        <f t="shared" si="10"/>
        <v>0</v>
      </c>
    </row>
    <row r="53" spans="1:7" x14ac:dyDescent="0.45">
      <c r="A53" s="68" t="s">
        <v>349</v>
      </c>
      <c r="B53" s="58">
        <v>0</v>
      </c>
      <c r="C53" s="58">
        <v>0</v>
      </c>
      <c r="D53" s="58">
        <v>0</v>
      </c>
      <c r="E53" s="58">
        <v>0</v>
      </c>
      <c r="F53" s="58">
        <v>0</v>
      </c>
      <c r="G53" s="58">
        <f t="shared" si="10"/>
        <v>0</v>
      </c>
    </row>
    <row r="54" spans="1:7" x14ac:dyDescent="0.45">
      <c r="A54" s="68" t="s">
        <v>350</v>
      </c>
      <c r="B54" s="58">
        <v>2550000</v>
      </c>
      <c r="C54" s="58">
        <v>0</v>
      </c>
      <c r="D54" s="58">
        <v>2550000</v>
      </c>
      <c r="E54" s="58">
        <v>630185.64</v>
      </c>
      <c r="F54" s="58">
        <v>630185.64</v>
      </c>
      <c r="G54" s="58">
        <f t="shared" si="10"/>
        <v>1919814.3599999999</v>
      </c>
    </row>
    <row r="55" spans="1:7" x14ac:dyDescent="0.45">
      <c r="A55" s="68" t="s">
        <v>351</v>
      </c>
      <c r="B55" s="58">
        <v>0</v>
      </c>
      <c r="C55" s="58">
        <v>0</v>
      </c>
      <c r="D55" s="58">
        <v>0</v>
      </c>
      <c r="E55" s="58">
        <v>0</v>
      </c>
      <c r="F55" s="58">
        <v>0</v>
      </c>
      <c r="G55" s="58">
        <f t="shared" si="10"/>
        <v>0</v>
      </c>
    </row>
    <row r="56" spans="1:7" x14ac:dyDescent="0.45">
      <c r="A56" s="68" t="s">
        <v>352</v>
      </c>
      <c r="B56" s="58">
        <v>0</v>
      </c>
      <c r="C56" s="58">
        <v>0</v>
      </c>
      <c r="D56" s="58">
        <v>0</v>
      </c>
      <c r="E56" s="58">
        <v>0</v>
      </c>
      <c r="F56" s="58">
        <v>0</v>
      </c>
      <c r="G56" s="58">
        <f t="shared" si="10"/>
        <v>0</v>
      </c>
    </row>
    <row r="57" spans="1:7" x14ac:dyDescent="0.45">
      <c r="A57" s="68" t="s">
        <v>353</v>
      </c>
      <c r="B57" s="58">
        <v>30000</v>
      </c>
      <c r="C57" s="58">
        <v>0</v>
      </c>
      <c r="D57" s="58">
        <v>30000</v>
      </c>
      <c r="E57" s="58">
        <v>0</v>
      </c>
      <c r="F57" s="58">
        <v>0</v>
      </c>
      <c r="G57" s="58">
        <f t="shared" si="10"/>
        <v>30000</v>
      </c>
    </row>
    <row r="58" spans="1:7" x14ac:dyDescent="0.45">
      <c r="A58" s="67" t="s">
        <v>354</v>
      </c>
      <c r="B58" s="66">
        <f t="shared" ref="B58:G58" si="11">SUM(B59:B61)</f>
        <v>7200000</v>
      </c>
      <c r="C58" s="66">
        <f t="shared" si="11"/>
        <v>0</v>
      </c>
      <c r="D58" s="66">
        <f t="shared" si="11"/>
        <v>7200000</v>
      </c>
      <c r="E58" s="66">
        <f t="shared" si="11"/>
        <v>0</v>
      </c>
      <c r="F58" s="66">
        <f t="shared" si="11"/>
        <v>0</v>
      </c>
      <c r="G58" s="66">
        <f t="shared" si="11"/>
        <v>7200000</v>
      </c>
    </row>
    <row r="59" spans="1:7" x14ac:dyDescent="0.45">
      <c r="A59" s="68" t="s">
        <v>355</v>
      </c>
      <c r="B59" s="58">
        <v>7200000</v>
      </c>
      <c r="C59" s="58">
        <v>0</v>
      </c>
      <c r="D59" s="58">
        <v>7200000</v>
      </c>
      <c r="E59" s="58">
        <v>0</v>
      </c>
      <c r="F59" s="58">
        <v>0</v>
      </c>
      <c r="G59" s="58">
        <f>D59-E59</f>
        <v>7200000</v>
      </c>
    </row>
    <row r="60" spans="1:7" x14ac:dyDescent="0.45">
      <c r="A60" s="68" t="s">
        <v>356</v>
      </c>
      <c r="B60" s="58">
        <v>0</v>
      </c>
      <c r="C60" s="58">
        <v>0</v>
      </c>
      <c r="D60" s="58">
        <v>0</v>
      </c>
      <c r="E60" s="58">
        <v>0</v>
      </c>
      <c r="F60" s="58">
        <v>0</v>
      </c>
      <c r="G60" s="58">
        <f t="shared" ref="G60:G61" si="12">D60-E60</f>
        <v>0</v>
      </c>
    </row>
    <row r="61" spans="1:7" x14ac:dyDescent="0.45">
      <c r="A61" s="68" t="s">
        <v>357</v>
      </c>
      <c r="B61" s="58">
        <v>0</v>
      </c>
      <c r="C61" s="58">
        <v>0</v>
      </c>
      <c r="D61" s="58">
        <v>0</v>
      </c>
      <c r="E61" s="58">
        <v>0</v>
      </c>
      <c r="F61" s="58">
        <v>0</v>
      </c>
      <c r="G61" s="58">
        <f t="shared" si="12"/>
        <v>0</v>
      </c>
    </row>
    <row r="62" spans="1:7" x14ac:dyDescent="0.45">
      <c r="A62" s="67" t="s">
        <v>358</v>
      </c>
      <c r="B62" s="66">
        <f t="shared" ref="B62:G62" si="13">SUM(B63:B67,B69:B70)</f>
        <v>0</v>
      </c>
      <c r="C62" s="66">
        <f t="shared" si="13"/>
        <v>0</v>
      </c>
      <c r="D62" s="66">
        <f t="shared" si="13"/>
        <v>0</v>
      </c>
      <c r="E62" s="66">
        <f t="shared" si="13"/>
        <v>0</v>
      </c>
      <c r="F62" s="66">
        <f t="shared" si="13"/>
        <v>0</v>
      </c>
      <c r="G62" s="66">
        <f t="shared" si="13"/>
        <v>0</v>
      </c>
    </row>
    <row r="63" spans="1:7" x14ac:dyDescent="0.45">
      <c r="A63" s="68" t="s">
        <v>359</v>
      </c>
      <c r="B63" s="58">
        <v>0</v>
      </c>
      <c r="C63" s="58">
        <v>0</v>
      </c>
      <c r="D63" s="58">
        <v>0</v>
      </c>
      <c r="E63" s="58">
        <v>0</v>
      </c>
      <c r="F63" s="58">
        <v>0</v>
      </c>
      <c r="G63" s="58">
        <f>D63-E63</f>
        <v>0</v>
      </c>
    </row>
    <row r="64" spans="1:7" x14ac:dyDescent="0.45">
      <c r="A64" s="68" t="s">
        <v>360</v>
      </c>
      <c r="B64" s="58">
        <v>0</v>
      </c>
      <c r="C64" s="58">
        <v>0</v>
      </c>
      <c r="D64" s="58">
        <v>0</v>
      </c>
      <c r="E64" s="58">
        <v>0</v>
      </c>
      <c r="F64" s="58">
        <v>0</v>
      </c>
      <c r="G64" s="58">
        <f t="shared" ref="G64:G70" si="14">D64-E64</f>
        <v>0</v>
      </c>
    </row>
    <row r="65" spans="1:7" x14ac:dyDescent="0.45">
      <c r="A65" s="68" t="s">
        <v>361</v>
      </c>
      <c r="B65" s="58">
        <v>0</v>
      </c>
      <c r="C65" s="58">
        <v>0</v>
      </c>
      <c r="D65" s="58">
        <v>0</v>
      </c>
      <c r="E65" s="58">
        <v>0</v>
      </c>
      <c r="F65" s="58">
        <v>0</v>
      </c>
      <c r="G65" s="58">
        <f t="shared" si="14"/>
        <v>0</v>
      </c>
    </row>
    <row r="66" spans="1:7" x14ac:dyDescent="0.45">
      <c r="A66" s="68" t="s">
        <v>362</v>
      </c>
      <c r="B66" s="58">
        <v>0</v>
      </c>
      <c r="C66" s="58">
        <v>0</v>
      </c>
      <c r="D66" s="58">
        <v>0</v>
      </c>
      <c r="E66" s="58">
        <v>0</v>
      </c>
      <c r="F66" s="58">
        <v>0</v>
      </c>
      <c r="G66" s="58">
        <f t="shared" si="14"/>
        <v>0</v>
      </c>
    </row>
    <row r="67" spans="1:7" x14ac:dyDescent="0.45">
      <c r="A67" s="68" t="s">
        <v>363</v>
      </c>
      <c r="B67" s="58">
        <v>0</v>
      </c>
      <c r="C67" s="58">
        <v>0</v>
      </c>
      <c r="D67" s="58">
        <v>0</v>
      </c>
      <c r="E67" s="58">
        <v>0</v>
      </c>
      <c r="F67" s="58">
        <v>0</v>
      </c>
      <c r="G67" s="58">
        <f t="shared" si="14"/>
        <v>0</v>
      </c>
    </row>
    <row r="68" spans="1:7" x14ac:dyDescent="0.45">
      <c r="A68" s="68" t="s">
        <v>364</v>
      </c>
      <c r="B68" s="58">
        <v>0</v>
      </c>
      <c r="C68" s="58">
        <v>0</v>
      </c>
      <c r="D68" s="58">
        <v>0</v>
      </c>
      <c r="E68" s="58">
        <v>0</v>
      </c>
      <c r="F68" s="58">
        <v>0</v>
      </c>
      <c r="G68" s="58">
        <f t="shared" si="14"/>
        <v>0</v>
      </c>
    </row>
    <row r="69" spans="1:7" x14ac:dyDescent="0.45">
      <c r="A69" s="68" t="s">
        <v>365</v>
      </c>
      <c r="B69" s="58">
        <v>0</v>
      </c>
      <c r="C69" s="58">
        <v>0</v>
      </c>
      <c r="D69" s="58">
        <v>0</v>
      </c>
      <c r="E69" s="58">
        <v>0</v>
      </c>
      <c r="F69" s="58">
        <v>0</v>
      </c>
      <c r="G69" s="58">
        <f t="shared" si="14"/>
        <v>0</v>
      </c>
    </row>
    <row r="70" spans="1:7" x14ac:dyDescent="0.45">
      <c r="A70" s="68" t="s">
        <v>366</v>
      </c>
      <c r="B70" s="58">
        <v>0</v>
      </c>
      <c r="C70" s="58">
        <v>0</v>
      </c>
      <c r="D70" s="58">
        <v>0</v>
      </c>
      <c r="E70" s="58">
        <v>0</v>
      </c>
      <c r="F70" s="58">
        <v>0</v>
      </c>
      <c r="G70" s="58">
        <f t="shared" si="14"/>
        <v>0</v>
      </c>
    </row>
    <row r="71" spans="1:7" x14ac:dyDescent="0.45">
      <c r="A71" s="67" t="s">
        <v>367</v>
      </c>
      <c r="B71" s="66">
        <f t="shared" ref="B71:G71" si="15">SUM(B72:B74)</f>
        <v>0</v>
      </c>
      <c r="C71" s="66">
        <f t="shared" si="15"/>
        <v>0</v>
      </c>
      <c r="D71" s="66">
        <f t="shared" si="15"/>
        <v>0</v>
      </c>
      <c r="E71" s="66">
        <f t="shared" si="15"/>
        <v>0</v>
      </c>
      <c r="F71" s="66">
        <f t="shared" si="15"/>
        <v>0</v>
      </c>
      <c r="G71" s="66">
        <f t="shared" si="15"/>
        <v>0</v>
      </c>
    </row>
    <row r="72" spans="1:7" x14ac:dyDescent="0.45">
      <c r="A72" s="68" t="s">
        <v>368</v>
      </c>
      <c r="B72" s="58">
        <v>0</v>
      </c>
      <c r="C72" s="58">
        <v>0</v>
      </c>
      <c r="D72" s="58">
        <v>0</v>
      </c>
      <c r="E72" s="58">
        <v>0</v>
      </c>
      <c r="F72" s="58">
        <v>0</v>
      </c>
      <c r="G72" s="58">
        <f>D72-E72</f>
        <v>0</v>
      </c>
    </row>
    <row r="73" spans="1:7" x14ac:dyDescent="0.45">
      <c r="A73" s="68" t="s">
        <v>369</v>
      </c>
      <c r="B73" s="58">
        <v>0</v>
      </c>
      <c r="C73" s="58">
        <v>0</v>
      </c>
      <c r="D73" s="58">
        <v>0</v>
      </c>
      <c r="E73" s="58">
        <v>0</v>
      </c>
      <c r="F73" s="58">
        <v>0</v>
      </c>
      <c r="G73" s="58">
        <f t="shared" ref="G73:G74" si="16">D73-E73</f>
        <v>0</v>
      </c>
    </row>
    <row r="74" spans="1:7" x14ac:dyDescent="0.45">
      <c r="A74" s="68" t="s">
        <v>370</v>
      </c>
      <c r="B74" s="58">
        <v>0</v>
      </c>
      <c r="C74" s="58">
        <v>0</v>
      </c>
      <c r="D74" s="58">
        <v>0</v>
      </c>
      <c r="E74" s="58">
        <v>0</v>
      </c>
      <c r="F74" s="58">
        <v>0</v>
      </c>
      <c r="G74" s="58">
        <f t="shared" si="16"/>
        <v>0</v>
      </c>
    </row>
    <row r="75" spans="1:7" x14ac:dyDescent="0.45">
      <c r="A75" s="67" t="s">
        <v>371</v>
      </c>
      <c r="B75" s="66">
        <f t="shared" ref="B75:G75" si="17">SUM(B76:B82)</f>
        <v>0</v>
      </c>
      <c r="C75" s="66">
        <f t="shared" si="17"/>
        <v>0</v>
      </c>
      <c r="D75" s="66">
        <f t="shared" si="17"/>
        <v>0</v>
      </c>
      <c r="E75" s="66">
        <f t="shared" si="17"/>
        <v>0</v>
      </c>
      <c r="F75" s="66">
        <f t="shared" si="17"/>
        <v>0</v>
      </c>
      <c r="G75" s="66">
        <f t="shared" si="17"/>
        <v>0</v>
      </c>
    </row>
    <row r="76" spans="1:7" x14ac:dyDescent="0.45">
      <c r="A76" s="68" t="s">
        <v>372</v>
      </c>
      <c r="B76" s="58">
        <v>0</v>
      </c>
      <c r="C76" s="58">
        <v>0</v>
      </c>
      <c r="D76" s="58">
        <v>0</v>
      </c>
      <c r="E76" s="58">
        <v>0</v>
      </c>
      <c r="F76" s="58">
        <v>0</v>
      </c>
      <c r="G76" s="58">
        <f>D76-E76</f>
        <v>0</v>
      </c>
    </row>
    <row r="77" spans="1:7" x14ac:dyDescent="0.45">
      <c r="A77" s="68" t="s">
        <v>373</v>
      </c>
      <c r="B77" s="58">
        <v>0</v>
      </c>
      <c r="C77" s="58">
        <v>0</v>
      </c>
      <c r="D77" s="58">
        <v>0</v>
      </c>
      <c r="E77" s="58">
        <v>0</v>
      </c>
      <c r="F77" s="58">
        <v>0</v>
      </c>
      <c r="G77" s="58">
        <f t="shared" ref="G77:G82" si="18">D77-E77</f>
        <v>0</v>
      </c>
    </row>
    <row r="78" spans="1:7" x14ac:dyDescent="0.45">
      <c r="A78" s="68" t="s">
        <v>374</v>
      </c>
      <c r="B78" s="58">
        <v>0</v>
      </c>
      <c r="C78" s="58">
        <v>0</v>
      </c>
      <c r="D78" s="58">
        <v>0</v>
      </c>
      <c r="E78" s="58">
        <v>0</v>
      </c>
      <c r="F78" s="58">
        <v>0</v>
      </c>
      <c r="G78" s="58">
        <f t="shared" si="18"/>
        <v>0</v>
      </c>
    </row>
    <row r="79" spans="1:7" x14ac:dyDescent="0.45">
      <c r="A79" s="68" t="s">
        <v>375</v>
      </c>
      <c r="B79" s="58">
        <v>0</v>
      </c>
      <c r="C79" s="58">
        <v>0</v>
      </c>
      <c r="D79" s="58">
        <v>0</v>
      </c>
      <c r="E79" s="58">
        <v>0</v>
      </c>
      <c r="F79" s="58">
        <v>0</v>
      </c>
      <c r="G79" s="58">
        <f t="shared" si="18"/>
        <v>0</v>
      </c>
    </row>
    <row r="80" spans="1:7" x14ac:dyDescent="0.45">
      <c r="A80" s="68" t="s">
        <v>376</v>
      </c>
      <c r="B80" s="58">
        <v>0</v>
      </c>
      <c r="C80" s="58">
        <v>0</v>
      </c>
      <c r="D80" s="58">
        <v>0</v>
      </c>
      <c r="E80" s="58">
        <v>0</v>
      </c>
      <c r="F80" s="58">
        <v>0</v>
      </c>
      <c r="G80" s="58">
        <f t="shared" si="18"/>
        <v>0</v>
      </c>
    </row>
    <row r="81" spans="1:7" x14ac:dyDescent="0.45">
      <c r="A81" s="68" t="s">
        <v>377</v>
      </c>
      <c r="B81" s="58">
        <v>0</v>
      </c>
      <c r="C81" s="58">
        <v>0</v>
      </c>
      <c r="D81" s="58">
        <v>0</v>
      </c>
      <c r="E81" s="58">
        <v>0</v>
      </c>
      <c r="F81" s="58">
        <v>0</v>
      </c>
      <c r="G81" s="58">
        <f t="shared" si="18"/>
        <v>0</v>
      </c>
    </row>
    <row r="82" spans="1:7" x14ac:dyDescent="0.45">
      <c r="A82" s="68" t="s">
        <v>378</v>
      </c>
      <c r="B82" s="58">
        <v>0</v>
      </c>
      <c r="C82" s="58">
        <v>0</v>
      </c>
      <c r="D82" s="58">
        <v>0</v>
      </c>
      <c r="E82" s="58">
        <v>0</v>
      </c>
      <c r="F82" s="58">
        <v>0</v>
      </c>
      <c r="G82" s="58">
        <f t="shared" si="18"/>
        <v>0</v>
      </c>
    </row>
    <row r="83" spans="1:7" x14ac:dyDescent="0.45">
      <c r="A83" s="69"/>
      <c r="B83" s="58"/>
      <c r="C83" s="58"/>
      <c r="D83" s="58"/>
      <c r="E83" s="58"/>
      <c r="F83" s="58"/>
      <c r="G83" s="58"/>
    </row>
    <row r="84" spans="1:7" x14ac:dyDescent="0.45">
      <c r="A84" s="27" t="s">
        <v>379</v>
      </c>
      <c r="B84" s="66">
        <f t="shared" ref="B84:G84" si="19">SUM(B85,B93,B103,B113,B123,B133,B137,B146,B150)</f>
        <v>0</v>
      </c>
      <c r="C84" s="66">
        <f t="shared" si="19"/>
        <v>0</v>
      </c>
      <c r="D84" s="66">
        <f t="shared" si="19"/>
        <v>0</v>
      </c>
      <c r="E84" s="66">
        <f t="shared" si="19"/>
        <v>0</v>
      </c>
      <c r="F84" s="66">
        <f t="shared" si="19"/>
        <v>0</v>
      </c>
      <c r="G84" s="66">
        <f t="shared" si="19"/>
        <v>0</v>
      </c>
    </row>
    <row r="85" spans="1:7" x14ac:dyDescent="0.45">
      <c r="A85" s="67" t="s">
        <v>306</v>
      </c>
      <c r="B85" s="66">
        <f t="shared" ref="B85:G85" si="20">SUM(B86:B92)</f>
        <v>0</v>
      </c>
      <c r="C85" s="66">
        <f t="shared" si="20"/>
        <v>0</v>
      </c>
      <c r="D85" s="66">
        <f t="shared" si="20"/>
        <v>0</v>
      </c>
      <c r="E85" s="66">
        <f t="shared" si="20"/>
        <v>0</v>
      </c>
      <c r="F85" s="66">
        <f t="shared" si="20"/>
        <v>0</v>
      </c>
      <c r="G85" s="66">
        <f t="shared" si="20"/>
        <v>0</v>
      </c>
    </row>
    <row r="86" spans="1:7" x14ac:dyDescent="0.45">
      <c r="A86" s="68" t="s">
        <v>307</v>
      </c>
      <c r="B86" s="58">
        <v>0</v>
      </c>
      <c r="C86" s="58">
        <v>0</v>
      </c>
      <c r="D86" s="58">
        <v>0</v>
      </c>
      <c r="E86" s="58">
        <v>0</v>
      </c>
      <c r="F86" s="58">
        <v>0</v>
      </c>
      <c r="G86" s="58">
        <f>D86-E86</f>
        <v>0</v>
      </c>
    </row>
    <row r="87" spans="1:7" x14ac:dyDescent="0.45">
      <c r="A87" s="68" t="s">
        <v>308</v>
      </c>
      <c r="B87" s="58">
        <v>0</v>
      </c>
      <c r="C87" s="58">
        <v>0</v>
      </c>
      <c r="D87" s="58">
        <v>0</v>
      </c>
      <c r="E87" s="58">
        <v>0</v>
      </c>
      <c r="F87" s="58">
        <v>0</v>
      </c>
      <c r="G87" s="58">
        <f t="shared" ref="G87:G92" si="21">D87-E87</f>
        <v>0</v>
      </c>
    </row>
    <row r="88" spans="1:7" x14ac:dyDescent="0.45">
      <c r="A88" s="68" t="s">
        <v>309</v>
      </c>
      <c r="B88" s="58">
        <v>0</v>
      </c>
      <c r="C88" s="58">
        <v>0</v>
      </c>
      <c r="D88" s="58">
        <v>0</v>
      </c>
      <c r="E88" s="58">
        <v>0</v>
      </c>
      <c r="F88" s="58">
        <v>0</v>
      </c>
      <c r="G88" s="58">
        <f t="shared" si="21"/>
        <v>0</v>
      </c>
    </row>
    <row r="89" spans="1:7" x14ac:dyDescent="0.45">
      <c r="A89" s="68" t="s">
        <v>310</v>
      </c>
      <c r="B89" s="58">
        <v>0</v>
      </c>
      <c r="C89" s="58">
        <v>0</v>
      </c>
      <c r="D89" s="58">
        <v>0</v>
      </c>
      <c r="E89" s="58">
        <v>0</v>
      </c>
      <c r="F89" s="58">
        <v>0</v>
      </c>
      <c r="G89" s="58">
        <f t="shared" si="21"/>
        <v>0</v>
      </c>
    </row>
    <row r="90" spans="1:7" x14ac:dyDescent="0.45">
      <c r="A90" s="68" t="s">
        <v>311</v>
      </c>
      <c r="B90" s="58">
        <v>0</v>
      </c>
      <c r="C90" s="58">
        <v>0</v>
      </c>
      <c r="D90" s="58">
        <v>0</v>
      </c>
      <c r="E90" s="58">
        <v>0</v>
      </c>
      <c r="F90" s="58">
        <v>0</v>
      </c>
      <c r="G90" s="58">
        <f t="shared" si="21"/>
        <v>0</v>
      </c>
    </row>
    <row r="91" spans="1:7" x14ac:dyDescent="0.45">
      <c r="A91" s="68" t="s">
        <v>312</v>
      </c>
      <c r="B91" s="58">
        <v>0</v>
      </c>
      <c r="C91" s="58">
        <v>0</v>
      </c>
      <c r="D91" s="58">
        <v>0</v>
      </c>
      <c r="E91" s="58">
        <v>0</v>
      </c>
      <c r="F91" s="58">
        <v>0</v>
      </c>
      <c r="G91" s="58">
        <f t="shared" si="21"/>
        <v>0</v>
      </c>
    </row>
    <row r="92" spans="1:7" x14ac:dyDescent="0.45">
      <c r="A92" s="68" t="s">
        <v>313</v>
      </c>
      <c r="B92" s="58">
        <v>0</v>
      </c>
      <c r="C92" s="58">
        <v>0</v>
      </c>
      <c r="D92" s="58">
        <v>0</v>
      </c>
      <c r="E92" s="58">
        <v>0</v>
      </c>
      <c r="F92" s="58">
        <v>0</v>
      </c>
      <c r="G92" s="58">
        <f t="shared" si="21"/>
        <v>0</v>
      </c>
    </row>
    <row r="93" spans="1:7" x14ac:dyDescent="0.45">
      <c r="A93" s="67" t="s">
        <v>314</v>
      </c>
      <c r="B93" s="66">
        <f t="shared" ref="B93:G93" si="22">SUM(B94:B102)</f>
        <v>0</v>
      </c>
      <c r="C93" s="66">
        <f t="shared" si="22"/>
        <v>0</v>
      </c>
      <c r="D93" s="66">
        <f t="shared" si="22"/>
        <v>0</v>
      </c>
      <c r="E93" s="66">
        <f t="shared" si="22"/>
        <v>0</v>
      </c>
      <c r="F93" s="66">
        <f t="shared" si="22"/>
        <v>0</v>
      </c>
      <c r="G93" s="66">
        <f t="shared" si="22"/>
        <v>0</v>
      </c>
    </row>
    <row r="94" spans="1:7" x14ac:dyDescent="0.45">
      <c r="A94" s="68" t="s">
        <v>315</v>
      </c>
      <c r="B94" s="58">
        <v>0</v>
      </c>
      <c r="C94" s="58">
        <v>0</v>
      </c>
      <c r="D94" s="58">
        <v>0</v>
      </c>
      <c r="E94" s="58">
        <v>0</v>
      </c>
      <c r="F94" s="58">
        <v>0</v>
      </c>
      <c r="G94" s="58">
        <f>D94-E94</f>
        <v>0</v>
      </c>
    </row>
    <row r="95" spans="1:7" x14ac:dyDescent="0.45">
      <c r="A95" s="68" t="s">
        <v>316</v>
      </c>
      <c r="B95" s="58">
        <v>0</v>
      </c>
      <c r="C95" s="58">
        <v>0</v>
      </c>
      <c r="D95" s="58">
        <v>0</v>
      </c>
      <c r="E95" s="58">
        <v>0</v>
      </c>
      <c r="F95" s="58">
        <v>0</v>
      </c>
      <c r="G95" s="58">
        <f t="shared" ref="G95:G102" si="23">D95-E95</f>
        <v>0</v>
      </c>
    </row>
    <row r="96" spans="1:7" x14ac:dyDescent="0.45">
      <c r="A96" s="68" t="s">
        <v>317</v>
      </c>
      <c r="B96" s="58">
        <v>0</v>
      </c>
      <c r="C96" s="58">
        <v>0</v>
      </c>
      <c r="D96" s="58">
        <v>0</v>
      </c>
      <c r="E96" s="58">
        <v>0</v>
      </c>
      <c r="F96" s="58">
        <v>0</v>
      </c>
      <c r="G96" s="58">
        <f t="shared" si="23"/>
        <v>0</v>
      </c>
    </row>
    <row r="97" spans="1:7" x14ac:dyDescent="0.45">
      <c r="A97" s="68" t="s">
        <v>318</v>
      </c>
      <c r="B97" s="58">
        <v>0</v>
      </c>
      <c r="C97" s="58">
        <v>0</v>
      </c>
      <c r="D97" s="58">
        <v>0</v>
      </c>
      <c r="E97" s="58">
        <v>0</v>
      </c>
      <c r="F97" s="58">
        <v>0</v>
      </c>
      <c r="G97" s="58">
        <f t="shared" si="23"/>
        <v>0</v>
      </c>
    </row>
    <row r="98" spans="1:7" x14ac:dyDescent="0.45">
      <c r="A98" s="70" t="s">
        <v>319</v>
      </c>
      <c r="B98" s="58">
        <v>0</v>
      </c>
      <c r="C98" s="58">
        <v>0</v>
      </c>
      <c r="D98" s="58">
        <v>0</v>
      </c>
      <c r="E98" s="58">
        <v>0</v>
      </c>
      <c r="F98" s="58">
        <v>0</v>
      </c>
      <c r="G98" s="58">
        <f t="shared" si="23"/>
        <v>0</v>
      </c>
    </row>
    <row r="99" spans="1:7" x14ac:dyDescent="0.45">
      <c r="A99" s="68" t="s">
        <v>320</v>
      </c>
      <c r="B99" s="58">
        <v>0</v>
      </c>
      <c r="C99" s="58">
        <v>0</v>
      </c>
      <c r="D99" s="58">
        <v>0</v>
      </c>
      <c r="E99" s="58">
        <v>0</v>
      </c>
      <c r="F99" s="58">
        <v>0</v>
      </c>
      <c r="G99" s="58">
        <f t="shared" si="23"/>
        <v>0</v>
      </c>
    </row>
    <row r="100" spans="1:7" x14ac:dyDescent="0.45">
      <c r="A100" s="68" t="s">
        <v>321</v>
      </c>
      <c r="B100" s="58">
        <v>0</v>
      </c>
      <c r="C100" s="58">
        <v>0</v>
      </c>
      <c r="D100" s="58">
        <v>0</v>
      </c>
      <c r="E100" s="58">
        <v>0</v>
      </c>
      <c r="F100" s="58">
        <v>0</v>
      </c>
      <c r="G100" s="58">
        <f t="shared" si="23"/>
        <v>0</v>
      </c>
    </row>
    <row r="101" spans="1:7" x14ac:dyDescent="0.45">
      <c r="A101" s="68" t="s">
        <v>322</v>
      </c>
      <c r="B101" s="58">
        <v>0</v>
      </c>
      <c r="C101" s="58">
        <v>0</v>
      </c>
      <c r="D101" s="58">
        <v>0</v>
      </c>
      <c r="E101" s="58">
        <v>0</v>
      </c>
      <c r="F101" s="58">
        <v>0</v>
      </c>
      <c r="G101" s="58">
        <f t="shared" si="23"/>
        <v>0</v>
      </c>
    </row>
    <row r="102" spans="1:7" x14ac:dyDescent="0.45">
      <c r="A102" s="68" t="s">
        <v>323</v>
      </c>
      <c r="B102" s="58">
        <v>0</v>
      </c>
      <c r="C102" s="58">
        <v>0</v>
      </c>
      <c r="D102" s="58">
        <v>0</v>
      </c>
      <c r="E102" s="58">
        <v>0</v>
      </c>
      <c r="F102" s="58">
        <v>0</v>
      </c>
      <c r="G102" s="58">
        <f t="shared" si="23"/>
        <v>0</v>
      </c>
    </row>
    <row r="103" spans="1:7" x14ac:dyDescent="0.45">
      <c r="A103" s="67" t="s">
        <v>324</v>
      </c>
      <c r="B103" s="66">
        <f t="shared" ref="B103:G103" si="24">SUM(B104:B112)</f>
        <v>0</v>
      </c>
      <c r="C103" s="66">
        <f t="shared" si="24"/>
        <v>0</v>
      </c>
      <c r="D103" s="66">
        <f t="shared" si="24"/>
        <v>0</v>
      </c>
      <c r="E103" s="66">
        <f t="shared" si="24"/>
        <v>0</v>
      </c>
      <c r="F103" s="66">
        <f t="shared" si="24"/>
        <v>0</v>
      </c>
      <c r="G103" s="66">
        <f t="shared" si="24"/>
        <v>0</v>
      </c>
    </row>
    <row r="104" spans="1:7" x14ac:dyDescent="0.45">
      <c r="A104" s="68" t="s">
        <v>325</v>
      </c>
      <c r="B104" s="58">
        <v>0</v>
      </c>
      <c r="C104" s="58">
        <v>0</v>
      </c>
      <c r="D104" s="58">
        <v>0</v>
      </c>
      <c r="E104" s="58">
        <v>0</v>
      </c>
      <c r="F104" s="58">
        <v>0</v>
      </c>
      <c r="G104" s="58">
        <f>D104-E104</f>
        <v>0</v>
      </c>
    </row>
    <row r="105" spans="1:7" x14ac:dyDescent="0.45">
      <c r="A105" s="68" t="s">
        <v>326</v>
      </c>
      <c r="B105" s="58">
        <v>0</v>
      </c>
      <c r="C105" s="58">
        <v>0</v>
      </c>
      <c r="D105" s="58">
        <v>0</v>
      </c>
      <c r="E105" s="58">
        <v>0</v>
      </c>
      <c r="F105" s="58">
        <v>0</v>
      </c>
      <c r="G105" s="58">
        <f t="shared" ref="G105:G112" si="25">D105-E105</f>
        <v>0</v>
      </c>
    </row>
    <row r="106" spans="1:7" x14ac:dyDescent="0.45">
      <c r="A106" s="68" t="s">
        <v>327</v>
      </c>
      <c r="B106" s="58">
        <v>0</v>
      </c>
      <c r="C106" s="58">
        <v>0</v>
      </c>
      <c r="D106" s="58">
        <v>0</v>
      </c>
      <c r="E106" s="58">
        <v>0</v>
      </c>
      <c r="F106" s="58">
        <v>0</v>
      </c>
      <c r="G106" s="58">
        <f t="shared" si="25"/>
        <v>0</v>
      </c>
    </row>
    <row r="107" spans="1:7" x14ac:dyDescent="0.45">
      <c r="A107" s="68" t="s">
        <v>328</v>
      </c>
      <c r="B107" s="58">
        <v>0</v>
      </c>
      <c r="C107" s="58">
        <v>0</v>
      </c>
      <c r="D107" s="58">
        <v>0</v>
      </c>
      <c r="E107" s="58">
        <v>0</v>
      </c>
      <c r="F107" s="58">
        <v>0</v>
      </c>
      <c r="G107" s="58">
        <f t="shared" si="25"/>
        <v>0</v>
      </c>
    </row>
    <row r="108" spans="1:7" x14ac:dyDescent="0.45">
      <c r="A108" s="68" t="s">
        <v>329</v>
      </c>
      <c r="B108" s="58">
        <v>0</v>
      </c>
      <c r="C108" s="58">
        <v>0</v>
      </c>
      <c r="D108" s="58">
        <v>0</v>
      </c>
      <c r="E108" s="58">
        <v>0</v>
      </c>
      <c r="F108" s="58">
        <v>0</v>
      </c>
      <c r="G108" s="58">
        <f t="shared" si="25"/>
        <v>0</v>
      </c>
    </row>
    <row r="109" spans="1:7" x14ac:dyDescent="0.45">
      <c r="A109" s="68" t="s">
        <v>330</v>
      </c>
      <c r="B109" s="58">
        <v>0</v>
      </c>
      <c r="C109" s="58">
        <v>0</v>
      </c>
      <c r="D109" s="58">
        <v>0</v>
      </c>
      <c r="E109" s="58">
        <v>0</v>
      </c>
      <c r="F109" s="58">
        <v>0</v>
      </c>
      <c r="G109" s="58">
        <f t="shared" si="25"/>
        <v>0</v>
      </c>
    </row>
    <row r="110" spans="1:7" x14ac:dyDescent="0.45">
      <c r="A110" s="68" t="s">
        <v>331</v>
      </c>
      <c r="B110" s="58">
        <v>0</v>
      </c>
      <c r="C110" s="58">
        <v>0</v>
      </c>
      <c r="D110" s="58">
        <v>0</v>
      </c>
      <c r="E110" s="58">
        <v>0</v>
      </c>
      <c r="F110" s="58">
        <v>0</v>
      </c>
      <c r="G110" s="58">
        <f t="shared" si="25"/>
        <v>0</v>
      </c>
    </row>
    <row r="111" spans="1:7" x14ac:dyDescent="0.45">
      <c r="A111" s="68" t="s">
        <v>332</v>
      </c>
      <c r="B111" s="58">
        <v>0</v>
      </c>
      <c r="C111" s="58">
        <v>0</v>
      </c>
      <c r="D111" s="58">
        <v>0</v>
      </c>
      <c r="E111" s="58">
        <v>0</v>
      </c>
      <c r="F111" s="58">
        <v>0</v>
      </c>
      <c r="G111" s="58">
        <f t="shared" si="25"/>
        <v>0</v>
      </c>
    </row>
    <row r="112" spans="1:7" x14ac:dyDescent="0.45">
      <c r="A112" s="68" t="s">
        <v>333</v>
      </c>
      <c r="B112" s="58">
        <v>0</v>
      </c>
      <c r="C112" s="58">
        <v>0</v>
      </c>
      <c r="D112" s="58">
        <v>0</v>
      </c>
      <c r="E112" s="58">
        <v>0</v>
      </c>
      <c r="F112" s="58">
        <v>0</v>
      </c>
      <c r="G112" s="58">
        <f t="shared" si="25"/>
        <v>0</v>
      </c>
    </row>
    <row r="113" spans="1:7" x14ac:dyDescent="0.45">
      <c r="A113" s="67" t="s">
        <v>334</v>
      </c>
      <c r="B113" s="66">
        <f t="shared" ref="B113:G113" si="26">SUM(B114:B122)</f>
        <v>0</v>
      </c>
      <c r="C113" s="66">
        <f t="shared" si="26"/>
        <v>0</v>
      </c>
      <c r="D113" s="66">
        <f t="shared" si="26"/>
        <v>0</v>
      </c>
      <c r="E113" s="66">
        <f t="shared" si="26"/>
        <v>0</v>
      </c>
      <c r="F113" s="66">
        <f t="shared" si="26"/>
        <v>0</v>
      </c>
      <c r="G113" s="66">
        <f t="shared" si="26"/>
        <v>0</v>
      </c>
    </row>
    <row r="114" spans="1:7" x14ac:dyDescent="0.45">
      <c r="A114" s="68" t="s">
        <v>335</v>
      </c>
      <c r="B114" s="58">
        <v>0</v>
      </c>
      <c r="C114" s="58">
        <v>0</v>
      </c>
      <c r="D114" s="58">
        <v>0</v>
      </c>
      <c r="E114" s="58">
        <v>0</v>
      </c>
      <c r="F114" s="58">
        <v>0</v>
      </c>
      <c r="G114" s="58">
        <f>D114-E114</f>
        <v>0</v>
      </c>
    </row>
    <row r="115" spans="1:7" x14ac:dyDescent="0.45">
      <c r="A115" s="68" t="s">
        <v>336</v>
      </c>
      <c r="B115" s="58">
        <v>0</v>
      </c>
      <c r="C115" s="58">
        <v>0</v>
      </c>
      <c r="D115" s="58">
        <v>0</v>
      </c>
      <c r="E115" s="58">
        <v>0</v>
      </c>
      <c r="F115" s="58">
        <v>0</v>
      </c>
      <c r="G115" s="58">
        <f t="shared" ref="G115:G122" si="27">D115-E115</f>
        <v>0</v>
      </c>
    </row>
    <row r="116" spans="1:7" x14ac:dyDescent="0.45">
      <c r="A116" s="68" t="s">
        <v>337</v>
      </c>
      <c r="B116" s="58">
        <v>0</v>
      </c>
      <c r="C116" s="58">
        <v>0</v>
      </c>
      <c r="D116" s="58">
        <v>0</v>
      </c>
      <c r="E116" s="58">
        <v>0</v>
      </c>
      <c r="F116" s="58">
        <v>0</v>
      </c>
      <c r="G116" s="58">
        <f t="shared" si="27"/>
        <v>0</v>
      </c>
    </row>
    <row r="117" spans="1:7" x14ac:dyDescent="0.45">
      <c r="A117" s="68" t="s">
        <v>338</v>
      </c>
      <c r="B117" s="58">
        <v>0</v>
      </c>
      <c r="C117" s="58">
        <v>0</v>
      </c>
      <c r="D117" s="58">
        <v>0</v>
      </c>
      <c r="E117" s="58">
        <v>0</v>
      </c>
      <c r="F117" s="58">
        <v>0</v>
      </c>
      <c r="G117" s="58">
        <f t="shared" si="27"/>
        <v>0</v>
      </c>
    </row>
    <row r="118" spans="1:7" x14ac:dyDescent="0.45">
      <c r="A118" s="68" t="s">
        <v>339</v>
      </c>
      <c r="B118" s="58">
        <v>0</v>
      </c>
      <c r="C118" s="58">
        <v>0</v>
      </c>
      <c r="D118" s="58">
        <v>0</v>
      </c>
      <c r="E118" s="58">
        <v>0</v>
      </c>
      <c r="F118" s="58">
        <v>0</v>
      </c>
      <c r="G118" s="58">
        <f t="shared" si="27"/>
        <v>0</v>
      </c>
    </row>
    <row r="119" spans="1:7" x14ac:dyDescent="0.45">
      <c r="A119" s="68" t="s">
        <v>340</v>
      </c>
      <c r="B119" s="58">
        <v>0</v>
      </c>
      <c r="C119" s="58">
        <v>0</v>
      </c>
      <c r="D119" s="58">
        <v>0</v>
      </c>
      <c r="E119" s="58">
        <v>0</v>
      </c>
      <c r="F119" s="58">
        <v>0</v>
      </c>
      <c r="G119" s="58">
        <f t="shared" si="27"/>
        <v>0</v>
      </c>
    </row>
    <row r="120" spans="1:7" x14ac:dyDescent="0.45">
      <c r="A120" s="68" t="s">
        <v>341</v>
      </c>
      <c r="B120" s="58">
        <v>0</v>
      </c>
      <c r="C120" s="58">
        <v>0</v>
      </c>
      <c r="D120" s="58">
        <v>0</v>
      </c>
      <c r="E120" s="58">
        <v>0</v>
      </c>
      <c r="F120" s="58">
        <v>0</v>
      </c>
      <c r="G120" s="58">
        <f t="shared" si="27"/>
        <v>0</v>
      </c>
    </row>
    <row r="121" spans="1:7" x14ac:dyDescent="0.45">
      <c r="A121" s="68" t="s">
        <v>342</v>
      </c>
      <c r="B121" s="58">
        <v>0</v>
      </c>
      <c r="C121" s="58">
        <v>0</v>
      </c>
      <c r="D121" s="58">
        <v>0</v>
      </c>
      <c r="E121" s="58">
        <v>0</v>
      </c>
      <c r="F121" s="58">
        <v>0</v>
      </c>
      <c r="G121" s="58">
        <f t="shared" si="27"/>
        <v>0</v>
      </c>
    </row>
    <row r="122" spans="1:7" x14ac:dyDescent="0.45">
      <c r="A122" s="68" t="s">
        <v>343</v>
      </c>
      <c r="B122" s="58">
        <v>0</v>
      </c>
      <c r="C122" s="58">
        <v>0</v>
      </c>
      <c r="D122" s="58">
        <v>0</v>
      </c>
      <c r="E122" s="58">
        <v>0</v>
      </c>
      <c r="F122" s="58">
        <v>0</v>
      </c>
      <c r="G122" s="58">
        <f t="shared" si="27"/>
        <v>0</v>
      </c>
    </row>
    <row r="123" spans="1:7" x14ac:dyDescent="0.45">
      <c r="A123" s="67" t="s">
        <v>344</v>
      </c>
      <c r="B123" s="66">
        <f t="shared" ref="B123:G123" si="28">SUM(B124:B132)</f>
        <v>0</v>
      </c>
      <c r="C123" s="66">
        <f t="shared" si="28"/>
        <v>0</v>
      </c>
      <c r="D123" s="66">
        <f t="shared" si="28"/>
        <v>0</v>
      </c>
      <c r="E123" s="66">
        <f t="shared" si="28"/>
        <v>0</v>
      </c>
      <c r="F123" s="66">
        <f t="shared" si="28"/>
        <v>0</v>
      </c>
      <c r="G123" s="66">
        <f t="shared" si="28"/>
        <v>0</v>
      </c>
    </row>
    <row r="124" spans="1:7" x14ac:dyDescent="0.45">
      <c r="A124" s="68" t="s">
        <v>345</v>
      </c>
      <c r="B124" s="58">
        <v>0</v>
      </c>
      <c r="C124" s="58">
        <v>0</v>
      </c>
      <c r="D124" s="58">
        <v>0</v>
      </c>
      <c r="E124" s="58">
        <v>0</v>
      </c>
      <c r="F124" s="58">
        <v>0</v>
      </c>
      <c r="G124" s="58">
        <f>D124-E124</f>
        <v>0</v>
      </c>
    </row>
    <row r="125" spans="1:7" x14ac:dyDescent="0.45">
      <c r="A125" s="68" t="s">
        <v>346</v>
      </c>
      <c r="B125" s="58">
        <v>0</v>
      </c>
      <c r="C125" s="58">
        <v>0</v>
      </c>
      <c r="D125" s="58">
        <v>0</v>
      </c>
      <c r="E125" s="58">
        <v>0</v>
      </c>
      <c r="F125" s="58">
        <v>0</v>
      </c>
      <c r="G125" s="58">
        <f t="shared" ref="G125:G132" si="29">D125-E125</f>
        <v>0</v>
      </c>
    </row>
    <row r="126" spans="1:7" x14ac:dyDescent="0.45">
      <c r="A126" s="68" t="s">
        <v>347</v>
      </c>
      <c r="B126" s="58">
        <v>0</v>
      </c>
      <c r="C126" s="58">
        <v>0</v>
      </c>
      <c r="D126" s="58">
        <v>0</v>
      </c>
      <c r="E126" s="58">
        <v>0</v>
      </c>
      <c r="F126" s="58">
        <v>0</v>
      </c>
      <c r="G126" s="58">
        <f t="shared" si="29"/>
        <v>0</v>
      </c>
    </row>
    <row r="127" spans="1:7" x14ac:dyDescent="0.45">
      <c r="A127" s="68" t="s">
        <v>348</v>
      </c>
      <c r="B127" s="58">
        <v>0</v>
      </c>
      <c r="C127" s="58">
        <v>0</v>
      </c>
      <c r="D127" s="58">
        <v>0</v>
      </c>
      <c r="E127" s="58">
        <v>0</v>
      </c>
      <c r="F127" s="58">
        <v>0</v>
      </c>
      <c r="G127" s="58">
        <f t="shared" si="29"/>
        <v>0</v>
      </c>
    </row>
    <row r="128" spans="1:7" x14ac:dyDescent="0.45">
      <c r="A128" s="68" t="s">
        <v>349</v>
      </c>
      <c r="B128" s="58">
        <v>0</v>
      </c>
      <c r="C128" s="58">
        <v>0</v>
      </c>
      <c r="D128" s="58">
        <v>0</v>
      </c>
      <c r="E128" s="58">
        <v>0</v>
      </c>
      <c r="F128" s="58">
        <v>0</v>
      </c>
      <c r="G128" s="58">
        <f t="shared" si="29"/>
        <v>0</v>
      </c>
    </row>
    <row r="129" spans="1:7" x14ac:dyDescent="0.45">
      <c r="A129" s="68" t="s">
        <v>350</v>
      </c>
      <c r="B129" s="58">
        <v>0</v>
      </c>
      <c r="C129" s="58">
        <v>0</v>
      </c>
      <c r="D129" s="58">
        <v>0</v>
      </c>
      <c r="E129" s="58">
        <v>0</v>
      </c>
      <c r="F129" s="58">
        <v>0</v>
      </c>
      <c r="G129" s="58">
        <f t="shared" si="29"/>
        <v>0</v>
      </c>
    </row>
    <row r="130" spans="1:7" x14ac:dyDescent="0.45">
      <c r="A130" s="68" t="s">
        <v>351</v>
      </c>
      <c r="B130" s="58">
        <v>0</v>
      </c>
      <c r="C130" s="58">
        <v>0</v>
      </c>
      <c r="D130" s="58">
        <v>0</v>
      </c>
      <c r="E130" s="58">
        <v>0</v>
      </c>
      <c r="F130" s="58">
        <v>0</v>
      </c>
      <c r="G130" s="58">
        <f t="shared" si="29"/>
        <v>0</v>
      </c>
    </row>
    <row r="131" spans="1:7" x14ac:dyDescent="0.45">
      <c r="A131" s="68" t="s">
        <v>352</v>
      </c>
      <c r="B131" s="58">
        <v>0</v>
      </c>
      <c r="C131" s="58">
        <v>0</v>
      </c>
      <c r="D131" s="58">
        <v>0</v>
      </c>
      <c r="E131" s="58">
        <v>0</v>
      </c>
      <c r="F131" s="58">
        <v>0</v>
      </c>
      <c r="G131" s="58">
        <f t="shared" si="29"/>
        <v>0</v>
      </c>
    </row>
    <row r="132" spans="1:7" x14ac:dyDescent="0.45">
      <c r="A132" s="68" t="s">
        <v>353</v>
      </c>
      <c r="B132" s="58">
        <v>0</v>
      </c>
      <c r="C132" s="58">
        <v>0</v>
      </c>
      <c r="D132" s="58">
        <v>0</v>
      </c>
      <c r="E132" s="58">
        <v>0</v>
      </c>
      <c r="F132" s="58">
        <v>0</v>
      </c>
      <c r="G132" s="58">
        <f t="shared" si="29"/>
        <v>0</v>
      </c>
    </row>
    <row r="133" spans="1:7" x14ac:dyDescent="0.45">
      <c r="A133" s="67" t="s">
        <v>354</v>
      </c>
      <c r="B133" s="66">
        <f t="shared" ref="B133:G133" si="30">SUM(B134:B136)</f>
        <v>0</v>
      </c>
      <c r="C133" s="66">
        <f t="shared" si="30"/>
        <v>0</v>
      </c>
      <c r="D133" s="66">
        <f t="shared" si="30"/>
        <v>0</v>
      </c>
      <c r="E133" s="66">
        <f t="shared" si="30"/>
        <v>0</v>
      </c>
      <c r="F133" s="66">
        <f t="shared" si="30"/>
        <v>0</v>
      </c>
      <c r="G133" s="66">
        <f t="shared" si="30"/>
        <v>0</v>
      </c>
    </row>
    <row r="134" spans="1:7" x14ac:dyDescent="0.45">
      <c r="A134" s="68" t="s">
        <v>355</v>
      </c>
      <c r="B134" s="58">
        <v>0</v>
      </c>
      <c r="C134" s="58">
        <v>0</v>
      </c>
      <c r="D134" s="58">
        <v>0</v>
      </c>
      <c r="E134" s="58">
        <v>0</v>
      </c>
      <c r="F134" s="58">
        <v>0</v>
      </c>
      <c r="G134" s="58">
        <f>D134-E134</f>
        <v>0</v>
      </c>
    </row>
    <row r="135" spans="1:7" x14ac:dyDescent="0.45">
      <c r="A135" s="68" t="s">
        <v>356</v>
      </c>
      <c r="B135" s="58">
        <v>0</v>
      </c>
      <c r="C135" s="58">
        <v>0</v>
      </c>
      <c r="D135" s="58">
        <v>0</v>
      </c>
      <c r="E135" s="58">
        <v>0</v>
      </c>
      <c r="F135" s="58">
        <v>0</v>
      </c>
      <c r="G135" s="58">
        <f t="shared" ref="G135:G136" si="31">D135-E135</f>
        <v>0</v>
      </c>
    </row>
    <row r="136" spans="1:7" x14ac:dyDescent="0.45">
      <c r="A136" s="68" t="s">
        <v>357</v>
      </c>
      <c r="B136" s="58">
        <v>0</v>
      </c>
      <c r="C136" s="58">
        <v>0</v>
      </c>
      <c r="D136" s="58">
        <v>0</v>
      </c>
      <c r="E136" s="58">
        <v>0</v>
      </c>
      <c r="F136" s="58">
        <v>0</v>
      </c>
      <c r="G136" s="58">
        <f t="shared" si="31"/>
        <v>0</v>
      </c>
    </row>
    <row r="137" spans="1:7" x14ac:dyDescent="0.45">
      <c r="A137" s="67" t="s">
        <v>358</v>
      </c>
      <c r="B137" s="66">
        <f t="shared" ref="B137:G137" si="32">SUM(B138:B142,B144:B145)</f>
        <v>0</v>
      </c>
      <c r="C137" s="66">
        <f t="shared" si="32"/>
        <v>0</v>
      </c>
      <c r="D137" s="66">
        <f t="shared" si="32"/>
        <v>0</v>
      </c>
      <c r="E137" s="66">
        <f t="shared" si="32"/>
        <v>0</v>
      </c>
      <c r="F137" s="66">
        <f t="shared" si="32"/>
        <v>0</v>
      </c>
      <c r="G137" s="66">
        <f t="shared" si="32"/>
        <v>0</v>
      </c>
    </row>
    <row r="138" spans="1:7" x14ac:dyDescent="0.45">
      <c r="A138" s="68" t="s">
        <v>359</v>
      </c>
      <c r="B138" s="58">
        <v>0</v>
      </c>
      <c r="C138" s="58">
        <v>0</v>
      </c>
      <c r="D138" s="58">
        <v>0</v>
      </c>
      <c r="E138" s="58">
        <v>0</v>
      </c>
      <c r="F138" s="58">
        <v>0</v>
      </c>
      <c r="G138" s="58">
        <f>D138-E138</f>
        <v>0</v>
      </c>
    </row>
    <row r="139" spans="1:7" x14ac:dyDescent="0.45">
      <c r="A139" s="68" t="s">
        <v>360</v>
      </c>
      <c r="B139" s="58">
        <v>0</v>
      </c>
      <c r="C139" s="58">
        <v>0</v>
      </c>
      <c r="D139" s="58">
        <v>0</v>
      </c>
      <c r="E139" s="58">
        <v>0</v>
      </c>
      <c r="F139" s="58">
        <v>0</v>
      </c>
      <c r="G139" s="58">
        <f t="shared" ref="G139:G145" si="33">D139-E139</f>
        <v>0</v>
      </c>
    </row>
    <row r="140" spans="1:7" x14ac:dyDescent="0.45">
      <c r="A140" s="68" t="s">
        <v>361</v>
      </c>
      <c r="B140" s="58">
        <v>0</v>
      </c>
      <c r="C140" s="58">
        <v>0</v>
      </c>
      <c r="D140" s="58">
        <v>0</v>
      </c>
      <c r="E140" s="58">
        <v>0</v>
      </c>
      <c r="F140" s="58">
        <v>0</v>
      </c>
      <c r="G140" s="58">
        <f t="shared" si="33"/>
        <v>0</v>
      </c>
    </row>
    <row r="141" spans="1:7" x14ac:dyDescent="0.45">
      <c r="A141" s="68" t="s">
        <v>362</v>
      </c>
      <c r="B141" s="58">
        <v>0</v>
      </c>
      <c r="C141" s="58">
        <v>0</v>
      </c>
      <c r="D141" s="58">
        <v>0</v>
      </c>
      <c r="E141" s="58">
        <v>0</v>
      </c>
      <c r="F141" s="58">
        <v>0</v>
      </c>
      <c r="G141" s="58">
        <f t="shared" si="33"/>
        <v>0</v>
      </c>
    </row>
    <row r="142" spans="1:7" x14ac:dyDescent="0.45">
      <c r="A142" s="68" t="s">
        <v>363</v>
      </c>
      <c r="B142" s="58">
        <v>0</v>
      </c>
      <c r="C142" s="58">
        <v>0</v>
      </c>
      <c r="D142" s="58">
        <v>0</v>
      </c>
      <c r="E142" s="58">
        <v>0</v>
      </c>
      <c r="F142" s="58">
        <v>0</v>
      </c>
      <c r="G142" s="58">
        <f t="shared" si="33"/>
        <v>0</v>
      </c>
    </row>
    <row r="143" spans="1:7" x14ac:dyDescent="0.45">
      <c r="A143" s="68" t="s">
        <v>364</v>
      </c>
      <c r="B143" s="58">
        <v>0</v>
      </c>
      <c r="C143" s="58">
        <v>0</v>
      </c>
      <c r="D143" s="58">
        <v>0</v>
      </c>
      <c r="E143" s="58">
        <v>0</v>
      </c>
      <c r="F143" s="58">
        <v>0</v>
      </c>
      <c r="G143" s="58">
        <f t="shared" si="33"/>
        <v>0</v>
      </c>
    </row>
    <row r="144" spans="1:7" x14ac:dyDescent="0.45">
      <c r="A144" s="68" t="s">
        <v>365</v>
      </c>
      <c r="B144" s="58">
        <v>0</v>
      </c>
      <c r="C144" s="58">
        <v>0</v>
      </c>
      <c r="D144" s="58">
        <v>0</v>
      </c>
      <c r="E144" s="58">
        <v>0</v>
      </c>
      <c r="F144" s="58">
        <v>0</v>
      </c>
      <c r="G144" s="58">
        <f t="shared" si="33"/>
        <v>0</v>
      </c>
    </row>
    <row r="145" spans="1:7" x14ac:dyDescent="0.45">
      <c r="A145" s="68" t="s">
        <v>366</v>
      </c>
      <c r="B145" s="58">
        <v>0</v>
      </c>
      <c r="C145" s="58">
        <v>0</v>
      </c>
      <c r="D145" s="58">
        <v>0</v>
      </c>
      <c r="E145" s="58">
        <v>0</v>
      </c>
      <c r="F145" s="58">
        <v>0</v>
      </c>
      <c r="G145" s="58">
        <f t="shared" si="33"/>
        <v>0</v>
      </c>
    </row>
    <row r="146" spans="1:7" x14ac:dyDescent="0.45">
      <c r="A146" s="67" t="s">
        <v>367</v>
      </c>
      <c r="B146" s="66">
        <f t="shared" ref="B146:G146" si="34">SUM(B147:B149)</f>
        <v>0</v>
      </c>
      <c r="C146" s="66">
        <f t="shared" si="34"/>
        <v>0</v>
      </c>
      <c r="D146" s="66">
        <f t="shared" si="34"/>
        <v>0</v>
      </c>
      <c r="E146" s="66">
        <f t="shared" si="34"/>
        <v>0</v>
      </c>
      <c r="F146" s="66">
        <f t="shared" si="34"/>
        <v>0</v>
      </c>
      <c r="G146" s="66">
        <f t="shared" si="34"/>
        <v>0</v>
      </c>
    </row>
    <row r="147" spans="1:7" x14ac:dyDescent="0.45">
      <c r="A147" s="68" t="s">
        <v>368</v>
      </c>
      <c r="B147" s="58">
        <v>0</v>
      </c>
      <c r="C147" s="58">
        <v>0</v>
      </c>
      <c r="D147" s="58">
        <v>0</v>
      </c>
      <c r="E147" s="58">
        <v>0</v>
      </c>
      <c r="F147" s="58">
        <v>0</v>
      </c>
      <c r="G147" s="58">
        <f>D147-E147</f>
        <v>0</v>
      </c>
    </row>
    <row r="148" spans="1:7" x14ac:dyDescent="0.45">
      <c r="A148" s="68" t="s">
        <v>369</v>
      </c>
      <c r="B148" s="58">
        <v>0</v>
      </c>
      <c r="C148" s="58">
        <v>0</v>
      </c>
      <c r="D148" s="58">
        <v>0</v>
      </c>
      <c r="E148" s="58">
        <v>0</v>
      </c>
      <c r="F148" s="58">
        <v>0</v>
      </c>
      <c r="G148" s="58">
        <f t="shared" ref="G148:G149" si="35">D148-E148</f>
        <v>0</v>
      </c>
    </row>
    <row r="149" spans="1:7" x14ac:dyDescent="0.45">
      <c r="A149" s="68" t="s">
        <v>370</v>
      </c>
      <c r="B149" s="58">
        <v>0</v>
      </c>
      <c r="C149" s="58">
        <v>0</v>
      </c>
      <c r="D149" s="58">
        <v>0</v>
      </c>
      <c r="E149" s="58">
        <v>0</v>
      </c>
      <c r="F149" s="58">
        <v>0</v>
      </c>
      <c r="G149" s="58">
        <f t="shared" si="35"/>
        <v>0</v>
      </c>
    </row>
    <row r="150" spans="1:7" x14ac:dyDescent="0.45">
      <c r="A150" s="67" t="s">
        <v>371</v>
      </c>
      <c r="B150" s="66">
        <f t="shared" ref="B150:G150" si="36">SUM(B151:B157)</f>
        <v>0</v>
      </c>
      <c r="C150" s="66">
        <f t="shared" si="36"/>
        <v>0</v>
      </c>
      <c r="D150" s="66">
        <f t="shared" si="36"/>
        <v>0</v>
      </c>
      <c r="E150" s="66">
        <f t="shared" si="36"/>
        <v>0</v>
      </c>
      <c r="F150" s="66">
        <f t="shared" si="36"/>
        <v>0</v>
      </c>
      <c r="G150" s="66">
        <f t="shared" si="36"/>
        <v>0</v>
      </c>
    </row>
    <row r="151" spans="1:7" x14ac:dyDescent="0.45">
      <c r="A151" s="68" t="s">
        <v>372</v>
      </c>
      <c r="B151" s="58">
        <v>0</v>
      </c>
      <c r="C151" s="58">
        <v>0</v>
      </c>
      <c r="D151" s="58">
        <v>0</v>
      </c>
      <c r="E151" s="58">
        <v>0</v>
      </c>
      <c r="F151" s="58">
        <v>0</v>
      </c>
      <c r="G151" s="58">
        <f>D151-E151</f>
        <v>0</v>
      </c>
    </row>
    <row r="152" spans="1:7" x14ac:dyDescent="0.45">
      <c r="A152" s="68" t="s">
        <v>373</v>
      </c>
      <c r="B152" s="58">
        <v>0</v>
      </c>
      <c r="C152" s="58">
        <v>0</v>
      </c>
      <c r="D152" s="58">
        <v>0</v>
      </c>
      <c r="E152" s="58">
        <v>0</v>
      </c>
      <c r="F152" s="58">
        <v>0</v>
      </c>
      <c r="G152" s="58">
        <f t="shared" ref="G152:G157" si="37">D152-E152</f>
        <v>0</v>
      </c>
    </row>
    <row r="153" spans="1:7" x14ac:dyDescent="0.45">
      <c r="A153" s="68" t="s">
        <v>374</v>
      </c>
      <c r="B153" s="58">
        <v>0</v>
      </c>
      <c r="C153" s="58">
        <v>0</v>
      </c>
      <c r="D153" s="58">
        <v>0</v>
      </c>
      <c r="E153" s="58">
        <v>0</v>
      </c>
      <c r="F153" s="58">
        <v>0</v>
      </c>
      <c r="G153" s="58">
        <f t="shared" si="37"/>
        <v>0</v>
      </c>
    </row>
    <row r="154" spans="1:7" x14ac:dyDescent="0.45">
      <c r="A154" s="70" t="s">
        <v>375</v>
      </c>
      <c r="B154" s="58">
        <v>0</v>
      </c>
      <c r="C154" s="58">
        <v>0</v>
      </c>
      <c r="D154" s="58">
        <v>0</v>
      </c>
      <c r="E154" s="58">
        <v>0</v>
      </c>
      <c r="F154" s="58">
        <v>0</v>
      </c>
      <c r="G154" s="58">
        <f t="shared" si="37"/>
        <v>0</v>
      </c>
    </row>
    <row r="155" spans="1:7" x14ac:dyDescent="0.45">
      <c r="A155" s="68" t="s">
        <v>376</v>
      </c>
      <c r="B155" s="58">
        <v>0</v>
      </c>
      <c r="C155" s="58">
        <v>0</v>
      </c>
      <c r="D155" s="58">
        <v>0</v>
      </c>
      <c r="E155" s="58">
        <v>0</v>
      </c>
      <c r="F155" s="58">
        <v>0</v>
      </c>
      <c r="G155" s="58">
        <f t="shared" si="37"/>
        <v>0</v>
      </c>
    </row>
    <row r="156" spans="1:7" x14ac:dyDescent="0.45">
      <c r="A156" s="68" t="s">
        <v>377</v>
      </c>
      <c r="B156" s="58">
        <v>0</v>
      </c>
      <c r="C156" s="58">
        <v>0</v>
      </c>
      <c r="D156" s="58">
        <v>0</v>
      </c>
      <c r="E156" s="58">
        <v>0</v>
      </c>
      <c r="F156" s="58">
        <v>0</v>
      </c>
      <c r="G156" s="58">
        <f t="shared" si="37"/>
        <v>0</v>
      </c>
    </row>
    <row r="157" spans="1:7" x14ac:dyDescent="0.45">
      <c r="A157" s="68" t="s">
        <v>378</v>
      </c>
      <c r="B157" s="58">
        <v>0</v>
      </c>
      <c r="C157" s="58">
        <v>0</v>
      </c>
      <c r="D157" s="58">
        <v>0</v>
      </c>
      <c r="E157" s="58">
        <v>0</v>
      </c>
      <c r="F157" s="58">
        <v>0</v>
      </c>
      <c r="G157" s="58">
        <f t="shared" si="37"/>
        <v>0</v>
      </c>
    </row>
    <row r="158" spans="1:7" x14ac:dyDescent="0.45">
      <c r="A158" s="71"/>
      <c r="B158" s="72"/>
      <c r="C158" s="72"/>
      <c r="D158" s="72"/>
      <c r="E158" s="72"/>
      <c r="F158" s="72"/>
      <c r="G158" s="72"/>
    </row>
    <row r="159" spans="1:7" x14ac:dyDescent="0.45">
      <c r="A159" s="28" t="s">
        <v>380</v>
      </c>
      <c r="B159" s="73">
        <f t="shared" ref="B159:G159" si="38">B9+B84</f>
        <v>74465219.640000001</v>
      </c>
      <c r="C159" s="73">
        <f t="shared" si="38"/>
        <v>0</v>
      </c>
      <c r="D159" s="73">
        <f t="shared" si="38"/>
        <v>74465219.640000001</v>
      </c>
      <c r="E159" s="73">
        <f t="shared" si="38"/>
        <v>41919287.200000003</v>
      </c>
      <c r="F159" s="73">
        <f t="shared" si="38"/>
        <v>41919287.200000003</v>
      </c>
      <c r="G159" s="73">
        <f t="shared" si="38"/>
        <v>32545932.439999998</v>
      </c>
    </row>
    <row r="160" spans="1:7" x14ac:dyDescent="0.45">
      <c r="A160" s="49"/>
      <c r="B160" s="48"/>
      <c r="C160" s="48"/>
      <c r="D160" s="48"/>
      <c r="E160" s="48"/>
      <c r="F160" s="48"/>
      <c r="G160" s="48"/>
    </row>
  </sheetData>
  <protectedRanges>
    <protectedRange sqref="B84:G84 B9:G9" name="Rango1_2_1"/>
  </protectedRanges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rintOptions horizontalCentered="1"/>
  <pageMargins left="0.23622047244094491" right="0.23622047244094491" top="0.74803149606299213" bottom="0.74803149606299213" header="0.31496062992125984" footer="0.31496062992125984"/>
  <pageSetup scale="49" fitToHeight="2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EB8B7-C10F-4C8D-A168-FF6EC50EA8E5}">
  <sheetPr>
    <outlinePr summaryBelow="0"/>
    <pageSetUpPr fitToPage="1"/>
  </sheetPr>
  <dimension ref="A1:G32"/>
  <sheetViews>
    <sheetView showGridLines="0" tabSelected="1" zoomScale="75" zoomScaleNormal="75" workbookViewId="0">
      <selection activeCell="C36" sqref="C36"/>
    </sheetView>
  </sheetViews>
  <sheetFormatPr baseColWidth="10" defaultColWidth="11" defaultRowHeight="14.25" x14ac:dyDescent="0.45"/>
  <cols>
    <col min="1" max="1" width="47.86328125" bestFit="1" customWidth="1"/>
    <col min="2" max="2" width="22.265625" bestFit="1" customWidth="1"/>
    <col min="3" max="3" width="19.86328125" bestFit="1" customWidth="1"/>
    <col min="4" max="6" width="22.265625" bestFit="1" customWidth="1"/>
    <col min="7" max="7" width="19.86328125" bestFit="1" customWidth="1"/>
  </cols>
  <sheetData>
    <row r="1" spans="1:7" ht="35.450000000000003" customHeight="1" x14ac:dyDescent="0.45">
      <c r="A1" s="139" t="s">
        <v>381</v>
      </c>
      <c r="B1" s="140"/>
      <c r="C1" s="140"/>
      <c r="D1" s="140"/>
      <c r="E1" s="140"/>
      <c r="F1" s="140"/>
      <c r="G1" s="141"/>
    </row>
    <row r="2" spans="1:7" ht="15" customHeight="1" x14ac:dyDescent="0.45">
      <c r="A2" s="142" t="str">
        <f>'Formato 1'!A2</f>
        <v>SISTEMA MUNICIPAL DE AGUA POTABLE Y ALCANTARILLADOS DE SAN JOSE ITURBIDE GUANAJUATO,</v>
      </c>
      <c r="B2" s="143"/>
      <c r="C2" s="143"/>
      <c r="D2" s="143"/>
      <c r="E2" s="143"/>
      <c r="F2" s="143"/>
      <c r="G2" s="144"/>
    </row>
    <row r="3" spans="1:7" ht="15" customHeight="1" x14ac:dyDescent="0.45">
      <c r="A3" s="145" t="s">
        <v>298</v>
      </c>
      <c r="B3" s="146"/>
      <c r="C3" s="146"/>
      <c r="D3" s="146"/>
      <c r="E3" s="146"/>
      <c r="F3" s="146"/>
      <c r="G3" s="147"/>
    </row>
    <row r="4" spans="1:7" ht="15" customHeight="1" x14ac:dyDescent="0.45">
      <c r="A4" s="124" t="s">
        <v>382</v>
      </c>
      <c r="B4" s="125"/>
      <c r="C4" s="125"/>
      <c r="D4" s="125"/>
      <c r="E4" s="125"/>
      <c r="F4" s="125"/>
      <c r="G4" s="126"/>
    </row>
    <row r="5" spans="1:7" ht="15" customHeight="1" x14ac:dyDescent="0.45">
      <c r="A5" s="145" t="str">
        <f>'Formato 3'!A4</f>
        <v>DEL 1 DE ENERO DEL 2026 AL 30 DE SEPTIEMBRE DEL 2026</v>
      </c>
      <c r="B5" s="146"/>
      <c r="C5" s="146"/>
      <c r="D5" s="146"/>
      <c r="E5" s="146"/>
      <c r="F5" s="146"/>
      <c r="G5" s="147"/>
    </row>
    <row r="6" spans="1:7" x14ac:dyDescent="0.45">
      <c r="A6" s="148" t="s">
        <v>2</v>
      </c>
      <c r="B6" s="149"/>
      <c r="C6" s="149"/>
      <c r="D6" s="149"/>
      <c r="E6" s="149"/>
      <c r="F6" s="149"/>
      <c r="G6" s="150"/>
    </row>
    <row r="7" spans="1:7" ht="15" customHeight="1" x14ac:dyDescent="0.45">
      <c r="A7" s="134" t="s">
        <v>5</v>
      </c>
      <c r="B7" s="136" t="s">
        <v>300</v>
      </c>
      <c r="C7" s="136"/>
      <c r="D7" s="136"/>
      <c r="E7" s="136"/>
      <c r="F7" s="136"/>
      <c r="G7" s="137" t="s">
        <v>301</v>
      </c>
    </row>
    <row r="8" spans="1:7" ht="28.5" x14ac:dyDescent="0.45">
      <c r="A8" s="135"/>
      <c r="B8" s="24" t="s">
        <v>206</v>
      </c>
      <c r="C8" s="7" t="s">
        <v>232</v>
      </c>
      <c r="D8" s="24" t="s">
        <v>233</v>
      </c>
      <c r="E8" s="24" t="s">
        <v>191</v>
      </c>
      <c r="F8" s="24" t="s">
        <v>207</v>
      </c>
      <c r="G8" s="138"/>
    </row>
    <row r="9" spans="1:7" ht="15.75" customHeight="1" x14ac:dyDescent="0.45">
      <c r="A9" s="25" t="s">
        <v>383</v>
      </c>
      <c r="B9" s="29">
        <f>SUM(B10:B19)</f>
        <v>74465219.640000001</v>
      </c>
      <c r="C9" s="29">
        <f t="shared" ref="C9:G9" si="0">SUM(C10:C19)</f>
        <v>0</v>
      </c>
      <c r="D9" s="29">
        <f t="shared" si="0"/>
        <v>74465219.640000001</v>
      </c>
      <c r="E9" s="29">
        <f t="shared" si="0"/>
        <v>41919287.200000003</v>
      </c>
      <c r="F9" s="29">
        <f t="shared" si="0"/>
        <v>41919287.200000003</v>
      </c>
      <c r="G9" s="29">
        <f t="shared" si="0"/>
        <v>32545932.440000001</v>
      </c>
    </row>
    <row r="10" spans="1:7" x14ac:dyDescent="0.45">
      <c r="A10" s="55" t="s">
        <v>556</v>
      </c>
      <c r="B10" s="58">
        <v>4242660</v>
      </c>
      <c r="C10" s="58">
        <v>0</v>
      </c>
      <c r="D10" s="58">
        <v>4242660</v>
      </c>
      <c r="E10" s="58">
        <v>2609988.63</v>
      </c>
      <c r="F10" s="58">
        <v>2609988.63</v>
      </c>
      <c r="G10" s="58">
        <v>1632671.37</v>
      </c>
    </row>
    <row r="11" spans="1:7" x14ac:dyDescent="0.45">
      <c r="A11" s="55" t="s">
        <v>557</v>
      </c>
      <c r="B11" s="58">
        <v>4714940</v>
      </c>
      <c r="C11" s="58">
        <v>0</v>
      </c>
      <c r="D11" s="58">
        <v>4714940</v>
      </c>
      <c r="E11" s="58">
        <v>2240932.39</v>
      </c>
      <c r="F11" s="58">
        <v>2240932.39</v>
      </c>
      <c r="G11" s="58">
        <v>2474007.61</v>
      </c>
    </row>
    <row r="12" spans="1:7" x14ac:dyDescent="0.45">
      <c r="A12" s="55" t="s">
        <v>558</v>
      </c>
      <c r="B12" s="58">
        <v>24582000</v>
      </c>
      <c r="C12" s="58">
        <v>0</v>
      </c>
      <c r="D12" s="58">
        <v>24582000</v>
      </c>
      <c r="E12" s="58">
        <v>13753754.17</v>
      </c>
      <c r="F12" s="58">
        <v>13753754.17</v>
      </c>
      <c r="G12" s="58">
        <v>10828245.83</v>
      </c>
    </row>
    <row r="13" spans="1:7" x14ac:dyDescent="0.45">
      <c r="A13" s="55" t="s">
        <v>559</v>
      </c>
      <c r="B13" s="58">
        <v>8413840</v>
      </c>
      <c r="C13" s="58">
        <v>0</v>
      </c>
      <c r="D13" s="58">
        <v>8413840</v>
      </c>
      <c r="E13" s="58">
        <v>5421101.0700000003</v>
      </c>
      <c r="F13" s="58">
        <v>5421101.0700000003</v>
      </c>
      <c r="G13" s="58">
        <v>2992738.9299999997</v>
      </c>
    </row>
    <row r="14" spans="1:7" x14ac:dyDescent="0.45">
      <c r="A14" s="55" t="s">
        <v>560</v>
      </c>
      <c r="B14" s="58">
        <v>2905520</v>
      </c>
      <c r="C14" s="58">
        <v>0</v>
      </c>
      <c r="D14" s="58">
        <v>2905520</v>
      </c>
      <c r="E14" s="58">
        <v>1730909.97</v>
      </c>
      <c r="F14" s="58">
        <v>1730909.97</v>
      </c>
      <c r="G14" s="58">
        <v>1174610.03</v>
      </c>
    </row>
    <row r="15" spans="1:7" x14ac:dyDescent="0.45">
      <c r="A15" s="55" t="s">
        <v>561</v>
      </c>
      <c r="B15" s="58">
        <v>574860</v>
      </c>
      <c r="C15" s="58">
        <v>0</v>
      </c>
      <c r="D15" s="58">
        <v>574860</v>
      </c>
      <c r="E15" s="58">
        <v>275522.26</v>
      </c>
      <c r="F15" s="58">
        <v>275522.26</v>
      </c>
      <c r="G15" s="58">
        <v>299337.74</v>
      </c>
    </row>
    <row r="16" spans="1:7" x14ac:dyDescent="0.45">
      <c r="A16" s="55" t="s">
        <v>562</v>
      </c>
      <c r="B16" s="58">
        <v>27149599.640000001</v>
      </c>
      <c r="C16" s="58">
        <v>0</v>
      </c>
      <c r="D16" s="58">
        <v>27149599.640000001</v>
      </c>
      <c r="E16" s="58">
        <v>14823976.939999999</v>
      </c>
      <c r="F16" s="58">
        <v>14823976.939999999</v>
      </c>
      <c r="G16" s="58">
        <v>12325622.700000001</v>
      </c>
    </row>
    <row r="17" spans="1:7" x14ac:dyDescent="0.45">
      <c r="A17" s="55" t="s">
        <v>563</v>
      </c>
      <c r="B17" s="58">
        <v>1881800</v>
      </c>
      <c r="C17" s="58">
        <v>0</v>
      </c>
      <c r="D17" s="58">
        <v>1881800</v>
      </c>
      <c r="E17" s="58">
        <v>1063101.77</v>
      </c>
      <c r="F17" s="58">
        <v>1063101.77</v>
      </c>
      <c r="G17" s="58">
        <v>818698.23</v>
      </c>
    </row>
    <row r="18" spans="1:7" x14ac:dyDescent="0.45">
      <c r="A18" s="55"/>
      <c r="B18" s="58"/>
      <c r="C18" s="58"/>
      <c r="D18" s="58"/>
      <c r="E18" s="58"/>
      <c r="F18" s="58"/>
      <c r="G18" s="58"/>
    </row>
    <row r="19" spans="1:7" x14ac:dyDescent="0.45">
      <c r="A19" s="55" t="s">
        <v>391</v>
      </c>
      <c r="B19" s="58">
        <v>0</v>
      </c>
      <c r="C19" s="58">
        <v>0</v>
      </c>
      <c r="D19" s="58">
        <v>0</v>
      </c>
      <c r="E19" s="58">
        <v>0</v>
      </c>
      <c r="F19" s="58">
        <v>0</v>
      </c>
      <c r="G19" s="58">
        <v>0</v>
      </c>
    </row>
    <row r="20" spans="1:7" x14ac:dyDescent="0.45">
      <c r="A20" s="30" t="s">
        <v>152</v>
      </c>
      <c r="B20" s="43"/>
      <c r="C20" s="43"/>
      <c r="D20" s="43"/>
      <c r="E20" s="43"/>
      <c r="F20" s="43"/>
      <c r="G20" s="43"/>
    </row>
    <row r="21" spans="1:7" x14ac:dyDescent="0.45">
      <c r="A21" s="3" t="s">
        <v>392</v>
      </c>
      <c r="B21" s="4">
        <f>SUM(B22:B29)</f>
        <v>0</v>
      </c>
      <c r="C21" s="4">
        <f t="shared" ref="C21:G21" si="1">SUM(C22:C29)</f>
        <v>0</v>
      </c>
      <c r="D21" s="4">
        <f t="shared" si="1"/>
        <v>0</v>
      </c>
      <c r="E21" s="4">
        <f t="shared" si="1"/>
        <v>0</v>
      </c>
      <c r="F21" s="4">
        <f t="shared" si="1"/>
        <v>0</v>
      </c>
      <c r="G21" s="4">
        <f t="shared" si="1"/>
        <v>0</v>
      </c>
    </row>
    <row r="22" spans="1:7" x14ac:dyDescent="0.45">
      <c r="A22" s="55" t="s">
        <v>384</v>
      </c>
      <c r="B22" s="58">
        <v>0</v>
      </c>
      <c r="C22" s="58">
        <v>0</v>
      </c>
      <c r="D22" s="58">
        <v>0</v>
      </c>
      <c r="E22" s="58">
        <v>0</v>
      </c>
      <c r="F22" s="58">
        <v>0</v>
      </c>
      <c r="G22" s="58">
        <v>0</v>
      </c>
    </row>
    <row r="23" spans="1:7" x14ac:dyDescent="0.45">
      <c r="A23" s="55" t="s">
        <v>385</v>
      </c>
      <c r="B23" s="58">
        <v>0</v>
      </c>
      <c r="C23" s="58">
        <v>0</v>
      </c>
      <c r="D23" s="58">
        <v>0</v>
      </c>
      <c r="E23" s="58">
        <v>0</v>
      </c>
      <c r="F23" s="58">
        <v>0</v>
      </c>
      <c r="G23" s="58">
        <v>0</v>
      </c>
    </row>
    <row r="24" spans="1:7" x14ac:dyDescent="0.45">
      <c r="A24" s="55" t="s">
        <v>386</v>
      </c>
      <c r="B24" s="58">
        <v>0</v>
      </c>
      <c r="C24" s="58">
        <v>0</v>
      </c>
      <c r="D24" s="58">
        <v>0</v>
      </c>
      <c r="E24" s="58">
        <v>0</v>
      </c>
      <c r="F24" s="58">
        <v>0</v>
      </c>
      <c r="G24" s="58">
        <v>0</v>
      </c>
    </row>
    <row r="25" spans="1:7" x14ac:dyDescent="0.45">
      <c r="A25" s="55" t="s">
        <v>387</v>
      </c>
      <c r="B25" s="58">
        <v>0</v>
      </c>
      <c r="C25" s="58">
        <v>0</v>
      </c>
      <c r="D25" s="58">
        <v>0</v>
      </c>
      <c r="E25" s="58">
        <v>0</v>
      </c>
      <c r="F25" s="58">
        <v>0</v>
      </c>
      <c r="G25" s="58">
        <v>0</v>
      </c>
    </row>
    <row r="26" spans="1:7" x14ac:dyDescent="0.45">
      <c r="A26" s="55" t="s">
        <v>388</v>
      </c>
      <c r="B26" s="58">
        <v>0</v>
      </c>
      <c r="C26" s="58">
        <v>0</v>
      </c>
      <c r="D26" s="58">
        <v>0</v>
      </c>
      <c r="E26" s="58">
        <v>0</v>
      </c>
      <c r="F26" s="58">
        <v>0</v>
      </c>
      <c r="G26" s="58">
        <v>0</v>
      </c>
    </row>
    <row r="27" spans="1:7" x14ac:dyDescent="0.45">
      <c r="A27" s="55" t="s">
        <v>389</v>
      </c>
      <c r="B27" s="58">
        <v>0</v>
      </c>
      <c r="C27" s="58">
        <v>0</v>
      </c>
      <c r="D27" s="58">
        <v>0</v>
      </c>
      <c r="E27" s="58">
        <v>0</v>
      </c>
      <c r="F27" s="58">
        <v>0</v>
      </c>
      <c r="G27" s="58">
        <v>0</v>
      </c>
    </row>
    <row r="28" spans="1:7" x14ac:dyDescent="0.45">
      <c r="A28" s="55" t="s">
        <v>390</v>
      </c>
      <c r="B28" s="58">
        <v>0</v>
      </c>
      <c r="C28" s="58">
        <v>0</v>
      </c>
      <c r="D28" s="58">
        <v>0</v>
      </c>
      <c r="E28" s="58">
        <v>0</v>
      </c>
      <c r="F28" s="58">
        <v>0</v>
      </c>
      <c r="G28" s="58">
        <v>0</v>
      </c>
    </row>
    <row r="29" spans="1:7" x14ac:dyDescent="0.45">
      <c r="A29" s="55" t="s">
        <v>391</v>
      </c>
      <c r="B29" s="58">
        <v>0</v>
      </c>
      <c r="C29" s="58">
        <v>0</v>
      </c>
      <c r="D29" s="58">
        <v>0</v>
      </c>
      <c r="E29" s="58">
        <v>0</v>
      </c>
      <c r="F29" s="58">
        <v>0</v>
      </c>
      <c r="G29" s="58">
        <v>0</v>
      </c>
    </row>
    <row r="30" spans="1:7" x14ac:dyDescent="0.45">
      <c r="A30" s="30" t="s">
        <v>152</v>
      </c>
      <c r="B30" s="43"/>
      <c r="C30" s="43"/>
      <c r="D30" s="43"/>
      <c r="E30" s="43"/>
      <c r="F30" s="43"/>
      <c r="G30" s="43"/>
    </row>
    <row r="31" spans="1:7" x14ac:dyDescent="0.45">
      <c r="A31" s="3" t="s">
        <v>380</v>
      </c>
      <c r="B31" s="4">
        <f>SUM(B21,B9)</f>
        <v>74465219.640000001</v>
      </c>
      <c r="C31" s="4">
        <f t="shared" ref="C31:G31" si="2">SUM(C21,C9)</f>
        <v>0</v>
      </c>
      <c r="D31" s="4">
        <f t="shared" si="2"/>
        <v>74465219.640000001</v>
      </c>
      <c r="E31" s="4">
        <f t="shared" si="2"/>
        <v>41919287.200000003</v>
      </c>
      <c r="F31" s="4">
        <f t="shared" si="2"/>
        <v>41919287.200000003</v>
      </c>
      <c r="G31" s="4">
        <f t="shared" si="2"/>
        <v>32545932.440000001</v>
      </c>
    </row>
    <row r="32" spans="1:7" x14ac:dyDescent="0.45">
      <c r="A32" s="49"/>
      <c r="B32" s="49"/>
      <c r="C32" s="49"/>
      <c r="D32" s="49"/>
      <c r="E32" s="49"/>
      <c r="F32" s="49"/>
      <c r="G32" s="49"/>
    </row>
  </sheetData>
  <mergeCells count="8">
    <mergeCell ref="A7:A8"/>
    <mergeCell ref="B7:F7"/>
    <mergeCell ref="G7:G8"/>
    <mergeCell ref="A1:G1"/>
    <mergeCell ref="A2:G2"/>
    <mergeCell ref="A3:G3"/>
    <mergeCell ref="A5:G5"/>
    <mergeCell ref="A6:G6"/>
  </mergeCells>
  <dataValidations count="1">
    <dataValidation type="decimal" allowBlank="1" showInputMessage="1" showErrorMessage="1" sqref="B9:G9 B20:G21 B30:G31" xr:uid="{35C4D82D-6605-4A71-9FE1-5B0C74D9E908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8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71EF-1B05-484F-9154-43BBC3224F66}">
  <sheetPr>
    <outlinePr summaryBelow="0"/>
    <pageSetUpPr fitToPage="1"/>
  </sheetPr>
  <dimension ref="A1:G78"/>
  <sheetViews>
    <sheetView showGridLines="0" zoomScale="75" zoomScaleNormal="75" workbookViewId="0">
      <selection activeCell="B9" sqref="B9:G77"/>
    </sheetView>
  </sheetViews>
  <sheetFormatPr baseColWidth="10" defaultColWidth="11" defaultRowHeight="14.25" x14ac:dyDescent="0.45"/>
  <cols>
    <col min="1" max="1" width="82.86328125" customWidth="1"/>
    <col min="2" max="2" width="22.265625" bestFit="1" customWidth="1"/>
    <col min="3" max="3" width="18.265625" customWidth="1"/>
    <col min="4" max="6" width="22.265625" bestFit="1" customWidth="1"/>
    <col min="7" max="7" width="19.86328125" bestFit="1" customWidth="1"/>
  </cols>
  <sheetData>
    <row r="1" spans="1:7" ht="35.450000000000003" customHeight="1" x14ac:dyDescent="0.45">
      <c r="A1" s="155" t="s">
        <v>393</v>
      </c>
      <c r="B1" s="156"/>
      <c r="C1" s="156"/>
      <c r="D1" s="156"/>
      <c r="E1" s="156"/>
      <c r="F1" s="156"/>
      <c r="G1" s="156"/>
    </row>
    <row r="2" spans="1:7" x14ac:dyDescent="0.45">
      <c r="A2" s="93" t="str">
        <f>'Formato 1'!A2</f>
        <v>SISTEMA MUNICIPAL DE AGUA POTABLE Y ALCANTARILLADOS DE SAN JOSE ITURBIDE GUANAJUATO,</v>
      </c>
      <c r="B2" s="94"/>
      <c r="C2" s="94"/>
      <c r="D2" s="94"/>
      <c r="E2" s="94"/>
      <c r="F2" s="94"/>
      <c r="G2" s="95"/>
    </row>
    <row r="3" spans="1:7" x14ac:dyDescent="0.45">
      <c r="A3" s="96" t="s">
        <v>298</v>
      </c>
      <c r="B3" s="97"/>
      <c r="C3" s="97"/>
      <c r="D3" s="97"/>
      <c r="E3" s="97"/>
      <c r="F3" s="97"/>
      <c r="G3" s="98"/>
    </row>
    <row r="4" spans="1:7" x14ac:dyDescent="0.45">
      <c r="A4" s="96" t="s">
        <v>394</v>
      </c>
      <c r="B4" s="97"/>
      <c r="C4" s="97"/>
      <c r="D4" s="97"/>
      <c r="E4" s="97"/>
      <c r="F4" s="97"/>
      <c r="G4" s="98"/>
    </row>
    <row r="5" spans="1:7" x14ac:dyDescent="0.45">
      <c r="A5" s="96" t="str">
        <f>'Formato 3'!A4</f>
        <v>DEL 1 DE ENERO DEL 2026 AL 30 DE SEPTIEMBRE DEL 2026</v>
      </c>
      <c r="B5" s="97"/>
      <c r="C5" s="97"/>
      <c r="D5" s="97"/>
      <c r="E5" s="97"/>
      <c r="F5" s="97"/>
      <c r="G5" s="98"/>
    </row>
    <row r="6" spans="1:7" x14ac:dyDescent="0.45">
      <c r="A6" s="99" t="s">
        <v>2</v>
      </c>
      <c r="B6" s="100"/>
      <c r="C6" s="100"/>
      <c r="D6" s="100"/>
      <c r="E6" s="100"/>
      <c r="F6" s="100"/>
      <c r="G6" s="101"/>
    </row>
    <row r="7" spans="1:7" ht="15.75" customHeight="1" x14ac:dyDescent="0.45">
      <c r="A7" s="134" t="s">
        <v>5</v>
      </c>
      <c r="B7" s="148" t="s">
        <v>300</v>
      </c>
      <c r="C7" s="149"/>
      <c r="D7" s="149"/>
      <c r="E7" s="149"/>
      <c r="F7" s="150"/>
      <c r="G7" s="137" t="s">
        <v>301</v>
      </c>
    </row>
    <row r="8" spans="1:7" ht="28.5" x14ac:dyDescent="0.45">
      <c r="A8" s="135"/>
      <c r="B8" s="24" t="s">
        <v>206</v>
      </c>
      <c r="C8" s="7" t="s">
        <v>395</v>
      </c>
      <c r="D8" s="24" t="s">
        <v>303</v>
      </c>
      <c r="E8" s="24" t="s">
        <v>191</v>
      </c>
      <c r="F8" s="31" t="s">
        <v>207</v>
      </c>
      <c r="G8" s="138"/>
    </row>
    <row r="9" spans="1:7" ht="16.5" customHeight="1" x14ac:dyDescent="0.45">
      <c r="A9" s="25" t="s">
        <v>396</v>
      </c>
      <c r="B9" s="29">
        <f>SUM(B10,B19,B27,B37)</f>
        <v>74465219.640000001</v>
      </c>
      <c r="C9" s="29">
        <f t="shared" ref="C9:G9" si="0">SUM(C10,C19,C27,C37)</f>
        <v>0</v>
      </c>
      <c r="D9" s="29">
        <f t="shared" si="0"/>
        <v>74465219.640000001</v>
      </c>
      <c r="E9" s="29">
        <f t="shared" si="0"/>
        <v>41919287.199999996</v>
      </c>
      <c r="F9" s="29">
        <f t="shared" si="0"/>
        <v>41919287.199999996</v>
      </c>
      <c r="G9" s="29">
        <f t="shared" si="0"/>
        <v>32545932.440000005</v>
      </c>
    </row>
    <row r="10" spans="1:7" ht="15" customHeight="1" x14ac:dyDescent="0.45">
      <c r="A10" s="51" t="s">
        <v>397</v>
      </c>
      <c r="B10" s="41">
        <f>SUM(B11:B18)</f>
        <v>0</v>
      </c>
      <c r="C10" s="41">
        <f t="shared" ref="C10:G10" si="1">SUM(C11:C18)</f>
        <v>0</v>
      </c>
      <c r="D10" s="41">
        <f t="shared" si="1"/>
        <v>0</v>
      </c>
      <c r="E10" s="41">
        <f t="shared" si="1"/>
        <v>0</v>
      </c>
      <c r="F10" s="41">
        <f t="shared" si="1"/>
        <v>0</v>
      </c>
      <c r="G10" s="41">
        <f t="shared" si="1"/>
        <v>0</v>
      </c>
    </row>
    <row r="11" spans="1:7" x14ac:dyDescent="0.45">
      <c r="A11" s="60" t="s">
        <v>398</v>
      </c>
      <c r="B11" s="41">
        <v>0</v>
      </c>
      <c r="C11" s="41">
        <v>0</v>
      </c>
      <c r="D11" s="41">
        <v>0</v>
      </c>
      <c r="E11" s="41">
        <v>0</v>
      </c>
      <c r="F11" s="41">
        <v>0</v>
      </c>
      <c r="G11" s="41">
        <f>D11-E11</f>
        <v>0</v>
      </c>
    </row>
    <row r="12" spans="1:7" x14ac:dyDescent="0.45">
      <c r="A12" s="60" t="s">
        <v>399</v>
      </c>
      <c r="B12" s="41">
        <v>0</v>
      </c>
      <c r="C12" s="41">
        <v>0</v>
      </c>
      <c r="D12" s="41">
        <v>0</v>
      </c>
      <c r="E12" s="41">
        <v>0</v>
      </c>
      <c r="F12" s="41">
        <v>0</v>
      </c>
      <c r="G12" s="41">
        <f t="shared" ref="G12:G41" si="2">D12-E12</f>
        <v>0</v>
      </c>
    </row>
    <row r="13" spans="1:7" x14ac:dyDescent="0.45">
      <c r="A13" s="60" t="s">
        <v>400</v>
      </c>
      <c r="B13" s="41">
        <v>0</v>
      </c>
      <c r="C13" s="41">
        <v>0</v>
      </c>
      <c r="D13" s="41">
        <v>0</v>
      </c>
      <c r="E13" s="41">
        <v>0</v>
      </c>
      <c r="F13" s="41">
        <v>0</v>
      </c>
      <c r="G13" s="41">
        <f t="shared" si="2"/>
        <v>0</v>
      </c>
    </row>
    <row r="14" spans="1:7" x14ac:dyDescent="0.45">
      <c r="A14" s="60" t="s">
        <v>401</v>
      </c>
      <c r="B14" s="41">
        <v>0</v>
      </c>
      <c r="C14" s="41">
        <v>0</v>
      </c>
      <c r="D14" s="41">
        <v>0</v>
      </c>
      <c r="E14" s="41">
        <v>0</v>
      </c>
      <c r="F14" s="41">
        <v>0</v>
      </c>
      <c r="G14" s="41">
        <f t="shared" si="2"/>
        <v>0</v>
      </c>
    </row>
    <row r="15" spans="1:7" x14ac:dyDescent="0.45">
      <c r="A15" s="60" t="s">
        <v>402</v>
      </c>
      <c r="B15" s="41">
        <v>0</v>
      </c>
      <c r="C15" s="41">
        <v>0</v>
      </c>
      <c r="D15" s="41">
        <v>0</v>
      </c>
      <c r="E15" s="41">
        <v>0</v>
      </c>
      <c r="F15" s="41">
        <v>0</v>
      </c>
      <c r="G15" s="41">
        <f t="shared" si="2"/>
        <v>0</v>
      </c>
    </row>
    <row r="16" spans="1:7" x14ac:dyDescent="0.45">
      <c r="A16" s="60" t="s">
        <v>403</v>
      </c>
      <c r="B16" s="41">
        <v>0</v>
      </c>
      <c r="C16" s="41">
        <v>0</v>
      </c>
      <c r="D16" s="41">
        <v>0</v>
      </c>
      <c r="E16" s="41">
        <v>0</v>
      </c>
      <c r="F16" s="41">
        <v>0</v>
      </c>
      <c r="G16" s="41">
        <f t="shared" si="2"/>
        <v>0</v>
      </c>
    </row>
    <row r="17" spans="1:7" x14ac:dyDescent="0.45">
      <c r="A17" s="60" t="s">
        <v>404</v>
      </c>
      <c r="B17" s="41">
        <v>0</v>
      </c>
      <c r="C17" s="41">
        <v>0</v>
      </c>
      <c r="D17" s="41">
        <v>0</v>
      </c>
      <c r="E17" s="41">
        <v>0</v>
      </c>
      <c r="F17" s="41">
        <v>0</v>
      </c>
      <c r="G17" s="41">
        <f t="shared" si="2"/>
        <v>0</v>
      </c>
    </row>
    <row r="18" spans="1:7" x14ac:dyDescent="0.45">
      <c r="A18" s="60" t="s">
        <v>405</v>
      </c>
      <c r="B18" s="41">
        <v>0</v>
      </c>
      <c r="C18" s="41">
        <v>0</v>
      </c>
      <c r="D18" s="41">
        <v>0</v>
      </c>
      <c r="E18" s="41">
        <v>0</v>
      </c>
      <c r="F18" s="41">
        <v>0</v>
      </c>
      <c r="G18" s="41">
        <f t="shared" si="2"/>
        <v>0</v>
      </c>
    </row>
    <row r="19" spans="1:7" x14ac:dyDescent="0.45">
      <c r="A19" s="51" t="s">
        <v>406</v>
      </c>
      <c r="B19" s="41">
        <f>SUM(B20:B26)</f>
        <v>74465219.640000001</v>
      </c>
      <c r="C19" s="41">
        <f t="shared" ref="C19:G19" si="3">SUM(C20:C26)</f>
        <v>0</v>
      </c>
      <c r="D19" s="41">
        <f t="shared" si="3"/>
        <v>74465219.640000001</v>
      </c>
      <c r="E19" s="41">
        <f t="shared" si="3"/>
        <v>41919287.199999996</v>
      </c>
      <c r="F19" s="41">
        <f t="shared" si="3"/>
        <v>41919287.199999996</v>
      </c>
      <c r="G19" s="41">
        <f t="shared" si="3"/>
        <v>32545932.440000005</v>
      </c>
    </row>
    <row r="20" spans="1:7" x14ac:dyDescent="0.45">
      <c r="A20" s="60" t="s">
        <v>407</v>
      </c>
      <c r="B20" s="41">
        <v>0</v>
      </c>
      <c r="C20" s="41">
        <v>0</v>
      </c>
      <c r="D20" s="41">
        <v>0</v>
      </c>
      <c r="E20" s="41">
        <v>0</v>
      </c>
      <c r="F20" s="41">
        <v>0</v>
      </c>
      <c r="G20" s="41">
        <f t="shared" si="2"/>
        <v>0</v>
      </c>
    </row>
    <row r="21" spans="1:7" x14ac:dyDescent="0.45">
      <c r="A21" s="60" t="s">
        <v>408</v>
      </c>
      <c r="B21" s="41">
        <v>74465219.640000001</v>
      </c>
      <c r="C21" s="41">
        <v>0</v>
      </c>
      <c r="D21" s="41">
        <v>74465219.640000001</v>
      </c>
      <c r="E21" s="41">
        <v>41919287.199999996</v>
      </c>
      <c r="F21" s="41">
        <v>41919287.199999996</v>
      </c>
      <c r="G21" s="41">
        <f t="shared" si="2"/>
        <v>32545932.440000005</v>
      </c>
    </row>
    <row r="22" spans="1:7" x14ac:dyDescent="0.45">
      <c r="A22" s="60" t="s">
        <v>409</v>
      </c>
      <c r="B22" s="41">
        <v>0</v>
      </c>
      <c r="C22" s="41">
        <v>0</v>
      </c>
      <c r="D22" s="41">
        <v>0</v>
      </c>
      <c r="E22" s="41">
        <v>0</v>
      </c>
      <c r="F22" s="41">
        <v>0</v>
      </c>
      <c r="G22" s="41">
        <f t="shared" si="2"/>
        <v>0</v>
      </c>
    </row>
    <row r="23" spans="1:7" x14ac:dyDescent="0.45">
      <c r="A23" s="60" t="s">
        <v>410</v>
      </c>
      <c r="B23" s="41">
        <v>0</v>
      </c>
      <c r="C23" s="41">
        <v>0</v>
      </c>
      <c r="D23" s="41">
        <v>0</v>
      </c>
      <c r="E23" s="41">
        <v>0</v>
      </c>
      <c r="F23" s="41">
        <v>0</v>
      </c>
      <c r="G23" s="41">
        <f t="shared" si="2"/>
        <v>0</v>
      </c>
    </row>
    <row r="24" spans="1:7" x14ac:dyDescent="0.45">
      <c r="A24" s="60" t="s">
        <v>411</v>
      </c>
      <c r="B24" s="41">
        <v>0</v>
      </c>
      <c r="C24" s="41">
        <v>0</v>
      </c>
      <c r="D24" s="41">
        <v>0</v>
      </c>
      <c r="E24" s="41">
        <v>0</v>
      </c>
      <c r="F24" s="41">
        <v>0</v>
      </c>
      <c r="G24" s="41">
        <f t="shared" si="2"/>
        <v>0</v>
      </c>
    </row>
    <row r="25" spans="1:7" x14ac:dyDescent="0.45">
      <c r="A25" s="60" t="s">
        <v>412</v>
      </c>
      <c r="B25" s="41">
        <v>0</v>
      </c>
      <c r="C25" s="41">
        <v>0</v>
      </c>
      <c r="D25" s="41">
        <v>0</v>
      </c>
      <c r="E25" s="41">
        <v>0</v>
      </c>
      <c r="F25" s="41">
        <v>0</v>
      </c>
      <c r="G25" s="41">
        <f t="shared" si="2"/>
        <v>0</v>
      </c>
    </row>
    <row r="26" spans="1:7" x14ac:dyDescent="0.45">
      <c r="A26" s="60" t="s">
        <v>413</v>
      </c>
      <c r="B26" s="41">
        <v>0</v>
      </c>
      <c r="C26" s="41">
        <v>0</v>
      </c>
      <c r="D26" s="41">
        <v>0</v>
      </c>
      <c r="E26" s="41">
        <v>0</v>
      </c>
      <c r="F26" s="41">
        <v>0</v>
      </c>
      <c r="G26" s="41">
        <f t="shared" si="2"/>
        <v>0</v>
      </c>
    </row>
    <row r="27" spans="1:7" x14ac:dyDescent="0.45">
      <c r="A27" s="51" t="s">
        <v>414</v>
      </c>
      <c r="B27" s="41">
        <f>SUM(B28:B36)</f>
        <v>0</v>
      </c>
      <c r="C27" s="41">
        <f t="shared" ref="C27:F27" si="4">SUM(C28:C36)</f>
        <v>0</v>
      </c>
      <c r="D27" s="41">
        <f t="shared" si="4"/>
        <v>0</v>
      </c>
      <c r="E27" s="41">
        <f t="shared" si="4"/>
        <v>0</v>
      </c>
      <c r="F27" s="41">
        <f t="shared" si="4"/>
        <v>0</v>
      </c>
      <c r="G27" s="41">
        <f t="shared" si="2"/>
        <v>0</v>
      </c>
    </row>
    <row r="28" spans="1:7" x14ac:dyDescent="0.45">
      <c r="A28" s="63" t="s">
        <v>415</v>
      </c>
      <c r="B28" s="41">
        <v>0</v>
      </c>
      <c r="C28" s="41">
        <v>0</v>
      </c>
      <c r="D28" s="41">
        <v>0</v>
      </c>
      <c r="E28" s="41">
        <v>0</v>
      </c>
      <c r="F28" s="41">
        <v>0</v>
      </c>
      <c r="G28" s="41">
        <f t="shared" si="2"/>
        <v>0</v>
      </c>
    </row>
    <row r="29" spans="1:7" x14ac:dyDescent="0.45">
      <c r="A29" s="60" t="s">
        <v>416</v>
      </c>
      <c r="B29" s="41">
        <v>0</v>
      </c>
      <c r="C29" s="41">
        <v>0</v>
      </c>
      <c r="D29" s="41">
        <v>0</v>
      </c>
      <c r="E29" s="41">
        <v>0</v>
      </c>
      <c r="F29" s="41">
        <v>0</v>
      </c>
      <c r="G29" s="41">
        <f t="shared" si="2"/>
        <v>0</v>
      </c>
    </row>
    <row r="30" spans="1:7" x14ac:dyDescent="0.45">
      <c r="A30" s="60" t="s">
        <v>417</v>
      </c>
      <c r="B30" s="41">
        <v>0</v>
      </c>
      <c r="C30" s="41">
        <v>0</v>
      </c>
      <c r="D30" s="41">
        <v>0</v>
      </c>
      <c r="E30" s="41">
        <v>0</v>
      </c>
      <c r="F30" s="41">
        <v>0</v>
      </c>
      <c r="G30" s="41">
        <f t="shared" si="2"/>
        <v>0</v>
      </c>
    </row>
    <row r="31" spans="1:7" x14ac:dyDescent="0.45">
      <c r="A31" s="60" t="s">
        <v>418</v>
      </c>
      <c r="B31" s="41">
        <v>0</v>
      </c>
      <c r="C31" s="41">
        <v>0</v>
      </c>
      <c r="D31" s="41">
        <v>0</v>
      </c>
      <c r="E31" s="41">
        <v>0</v>
      </c>
      <c r="F31" s="41">
        <v>0</v>
      </c>
      <c r="G31" s="41">
        <f t="shared" si="2"/>
        <v>0</v>
      </c>
    </row>
    <row r="32" spans="1:7" x14ac:dyDescent="0.45">
      <c r="A32" s="60" t="s">
        <v>419</v>
      </c>
      <c r="B32" s="41">
        <v>0</v>
      </c>
      <c r="C32" s="41">
        <v>0</v>
      </c>
      <c r="D32" s="41">
        <v>0</v>
      </c>
      <c r="E32" s="41">
        <v>0</v>
      </c>
      <c r="F32" s="41">
        <v>0</v>
      </c>
      <c r="G32" s="41">
        <f t="shared" si="2"/>
        <v>0</v>
      </c>
    </row>
    <row r="33" spans="1:7" ht="14.45" customHeight="1" x14ac:dyDescent="0.45">
      <c r="A33" s="60" t="s">
        <v>420</v>
      </c>
      <c r="B33" s="41">
        <v>0</v>
      </c>
      <c r="C33" s="41">
        <v>0</v>
      </c>
      <c r="D33" s="41">
        <v>0</v>
      </c>
      <c r="E33" s="41">
        <v>0</v>
      </c>
      <c r="F33" s="41">
        <v>0</v>
      </c>
      <c r="G33" s="41">
        <f t="shared" si="2"/>
        <v>0</v>
      </c>
    </row>
    <row r="34" spans="1:7" ht="14.45" customHeight="1" x14ac:dyDescent="0.45">
      <c r="A34" s="60" t="s">
        <v>421</v>
      </c>
      <c r="B34" s="41">
        <v>0</v>
      </c>
      <c r="C34" s="41">
        <v>0</v>
      </c>
      <c r="D34" s="41">
        <v>0</v>
      </c>
      <c r="E34" s="41">
        <v>0</v>
      </c>
      <c r="F34" s="41">
        <v>0</v>
      </c>
      <c r="G34" s="41">
        <f t="shared" si="2"/>
        <v>0</v>
      </c>
    </row>
    <row r="35" spans="1:7" ht="14.45" customHeight="1" x14ac:dyDescent="0.45">
      <c r="A35" s="60" t="s">
        <v>422</v>
      </c>
      <c r="B35" s="41">
        <v>0</v>
      </c>
      <c r="C35" s="41">
        <v>0</v>
      </c>
      <c r="D35" s="41">
        <v>0</v>
      </c>
      <c r="E35" s="41">
        <v>0</v>
      </c>
      <c r="F35" s="41">
        <v>0</v>
      </c>
      <c r="G35" s="41">
        <f t="shared" si="2"/>
        <v>0</v>
      </c>
    </row>
    <row r="36" spans="1:7" ht="14.45" customHeight="1" x14ac:dyDescent="0.45">
      <c r="A36" s="60" t="s">
        <v>423</v>
      </c>
      <c r="B36" s="41">
        <v>0</v>
      </c>
      <c r="C36" s="41">
        <v>0</v>
      </c>
      <c r="D36" s="41">
        <v>0</v>
      </c>
      <c r="E36" s="41">
        <v>0</v>
      </c>
      <c r="F36" s="41">
        <v>0</v>
      </c>
      <c r="G36" s="41">
        <f t="shared" si="2"/>
        <v>0</v>
      </c>
    </row>
    <row r="37" spans="1:7" ht="14.45" customHeight="1" x14ac:dyDescent="0.45">
      <c r="A37" s="52" t="s">
        <v>424</v>
      </c>
      <c r="B37" s="41">
        <f>SUM(B38:B41)</f>
        <v>0</v>
      </c>
      <c r="C37" s="41">
        <f t="shared" ref="C37:G37" si="5">SUM(C38:C41)</f>
        <v>0</v>
      </c>
      <c r="D37" s="41">
        <f t="shared" si="5"/>
        <v>0</v>
      </c>
      <c r="E37" s="41">
        <f t="shared" si="5"/>
        <v>0</v>
      </c>
      <c r="F37" s="41">
        <f t="shared" si="5"/>
        <v>0</v>
      </c>
      <c r="G37" s="41">
        <f t="shared" si="5"/>
        <v>0</v>
      </c>
    </row>
    <row r="38" spans="1:7" x14ac:dyDescent="0.45">
      <c r="A38" s="63" t="s">
        <v>425</v>
      </c>
      <c r="B38" s="41">
        <v>0</v>
      </c>
      <c r="C38" s="41">
        <v>0</v>
      </c>
      <c r="D38" s="41">
        <v>0</v>
      </c>
      <c r="E38" s="41">
        <v>0</v>
      </c>
      <c r="F38" s="41">
        <v>0</v>
      </c>
      <c r="G38" s="41">
        <f t="shared" si="2"/>
        <v>0</v>
      </c>
    </row>
    <row r="39" spans="1:7" ht="28.5" x14ac:dyDescent="0.45">
      <c r="A39" s="63" t="s">
        <v>426</v>
      </c>
      <c r="B39" s="41">
        <v>0</v>
      </c>
      <c r="C39" s="41">
        <v>0</v>
      </c>
      <c r="D39" s="41">
        <v>0</v>
      </c>
      <c r="E39" s="41">
        <v>0</v>
      </c>
      <c r="F39" s="41">
        <v>0</v>
      </c>
      <c r="G39" s="41">
        <f t="shared" si="2"/>
        <v>0</v>
      </c>
    </row>
    <row r="40" spans="1:7" x14ac:dyDescent="0.45">
      <c r="A40" s="63" t="s">
        <v>427</v>
      </c>
      <c r="B40" s="41">
        <v>0</v>
      </c>
      <c r="C40" s="41">
        <v>0</v>
      </c>
      <c r="D40" s="41">
        <v>0</v>
      </c>
      <c r="E40" s="41">
        <v>0</v>
      </c>
      <c r="F40" s="41">
        <v>0</v>
      </c>
      <c r="G40" s="41">
        <f t="shared" si="2"/>
        <v>0</v>
      </c>
    </row>
    <row r="41" spans="1:7" x14ac:dyDescent="0.45">
      <c r="A41" s="63" t="s">
        <v>428</v>
      </c>
      <c r="B41" s="41">
        <v>0</v>
      </c>
      <c r="C41" s="41">
        <v>0</v>
      </c>
      <c r="D41" s="41">
        <v>0</v>
      </c>
      <c r="E41" s="41">
        <v>0</v>
      </c>
      <c r="F41" s="41">
        <v>0</v>
      </c>
      <c r="G41" s="41">
        <f t="shared" si="2"/>
        <v>0</v>
      </c>
    </row>
    <row r="42" spans="1:7" x14ac:dyDescent="0.45">
      <c r="A42" s="63"/>
      <c r="B42" s="47"/>
      <c r="C42" s="47"/>
      <c r="D42" s="47"/>
      <c r="E42" s="47"/>
      <c r="F42" s="47"/>
      <c r="G42" s="47"/>
    </row>
    <row r="43" spans="1:7" x14ac:dyDescent="0.45">
      <c r="A43" s="3" t="s">
        <v>429</v>
      </c>
      <c r="B43" s="4">
        <f>SUM(B44,B53,B61,B71)</f>
        <v>0</v>
      </c>
      <c r="C43" s="4">
        <f t="shared" ref="C43:G43" si="6">SUM(C44,C53,C61,C71)</f>
        <v>0</v>
      </c>
      <c r="D43" s="4">
        <f t="shared" si="6"/>
        <v>0</v>
      </c>
      <c r="E43" s="4">
        <f t="shared" si="6"/>
        <v>0</v>
      </c>
      <c r="F43" s="4">
        <f t="shared" si="6"/>
        <v>0</v>
      </c>
      <c r="G43" s="4">
        <f t="shared" si="6"/>
        <v>0</v>
      </c>
    </row>
    <row r="44" spans="1:7" x14ac:dyDescent="0.45">
      <c r="A44" s="51" t="s">
        <v>397</v>
      </c>
      <c r="B44" s="41">
        <f>SUM(B45:B52)</f>
        <v>0</v>
      </c>
      <c r="C44" s="41">
        <f t="shared" ref="C44:G44" si="7">SUM(C45:C52)</f>
        <v>0</v>
      </c>
      <c r="D44" s="41">
        <f t="shared" si="7"/>
        <v>0</v>
      </c>
      <c r="E44" s="41">
        <f t="shared" si="7"/>
        <v>0</v>
      </c>
      <c r="F44" s="41">
        <f t="shared" si="7"/>
        <v>0</v>
      </c>
      <c r="G44" s="41">
        <f t="shared" si="7"/>
        <v>0</v>
      </c>
    </row>
    <row r="45" spans="1:7" x14ac:dyDescent="0.45">
      <c r="A45" s="63" t="s">
        <v>398</v>
      </c>
      <c r="B45" s="41">
        <v>0</v>
      </c>
      <c r="C45" s="41">
        <v>0</v>
      </c>
      <c r="D45" s="41">
        <v>0</v>
      </c>
      <c r="E45" s="41">
        <v>0</v>
      </c>
      <c r="F45" s="41">
        <v>0</v>
      </c>
      <c r="G45" s="41">
        <f t="shared" ref="G45:G75" si="8">D45-E45</f>
        <v>0</v>
      </c>
    </row>
    <row r="46" spans="1:7" x14ac:dyDescent="0.45">
      <c r="A46" s="63" t="s">
        <v>399</v>
      </c>
      <c r="B46" s="41">
        <v>0</v>
      </c>
      <c r="C46" s="41">
        <v>0</v>
      </c>
      <c r="D46" s="41">
        <v>0</v>
      </c>
      <c r="E46" s="41">
        <v>0</v>
      </c>
      <c r="F46" s="41">
        <v>0</v>
      </c>
      <c r="G46" s="41">
        <f t="shared" si="8"/>
        <v>0</v>
      </c>
    </row>
    <row r="47" spans="1:7" x14ac:dyDescent="0.45">
      <c r="A47" s="63" t="s">
        <v>400</v>
      </c>
      <c r="B47" s="41">
        <v>0</v>
      </c>
      <c r="C47" s="41">
        <v>0</v>
      </c>
      <c r="D47" s="41">
        <v>0</v>
      </c>
      <c r="E47" s="41">
        <v>0</v>
      </c>
      <c r="F47" s="41">
        <v>0</v>
      </c>
      <c r="G47" s="41">
        <f t="shared" si="8"/>
        <v>0</v>
      </c>
    </row>
    <row r="48" spans="1:7" x14ac:dyDescent="0.45">
      <c r="A48" s="63" t="s">
        <v>401</v>
      </c>
      <c r="B48" s="41">
        <v>0</v>
      </c>
      <c r="C48" s="41">
        <v>0</v>
      </c>
      <c r="D48" s="41">
        <v>0</v>
      </c>
      <c r="E48" s="41">
        <v>0</v>
      </c>
      <c r="F48" s="41">
        <v>0</v>
      </c>
      <c r="G48" s="41">
        <f t="shared" si="8"/>
        <v>0</v>
      </c>
    </row>
    <row r="49" spans="1:7" x14ac:dyDescent="0.45">
      <c r="A49" s="63" t="s">
        <v>402</v>
      </c>
      <c r="B49" s="41">
        <v>0</v>
      </c>
      <c r="C49" s="41">
        <v>0</v>
      </c>
      <c r="D49" s="41">
        <v>0</v>
      </c>
      <c r="E49" s="41">
        <v>0</v>
      </c>
      <c r="F49" s="41">
        <v>0</v>
      </c>
      <c r="G49" s="41">
        <f t="shared" si="8"/>
        <v>0</v>
      </c>
    </row>
    <row r="50" spans="1:7" x14ac:dyDescent="0.45">
      <c r="A50" s="63" t="s">
        <v>403</v>
      </c>
      <c r="B50" s="41">
        <v>0</v>
      </c>
      <c r="C50" s="41">
        <v>0</v>
      </c>
      <c r="D50" s="41">
        <v>0</v>
      </c>
      <c r="E50" s="41">
        <v>0</v>
      </c>
      <c r="F50" s="41">
        <v>0</v>
      </c>
      <c r="G50" s="41">
        <f t="shared" si="8"/>
        <v>0</v>
      </c>
    </row>
    <row r="51" spans="1:7" x14ac:dyDescent="0.45">
      <c r="A51" s="63" t="s">
        <v>404</v>
      </c>
      <c r="B51" s="41">
        <v>0</v>
      </c>
      <c r="C51" s="41">
        <v>0</v>
      </c>
      <c r="D51" s="41">
        <v>0</v>
      </c>
      <c r="E51" s="41">
        <v>0</v>
      </c>
      <c r="F51" s="41">
        <v>0</v>
      </c>
      <c r="G51" s="41">
        <f t="shared" si="8"/>
        <v>0</v>
      </c>
    </row>
    <row r="52" spans="1:7" x14ac:dyDescent="0.45">
      <c r="A52" s="63" t="s">
        <v>405</v>
      </c>
      <c r="B52" s="41">
        <v>0</v>
      </c>
      <c r="C52" s="41">
        <v>0</v>
      </c>
      <c r="D52" s="41">
        <v>0</v>
      </c>
      <c r="E52" s="41">
        <v>0</v>
      </c>
      <c r="F52" s="41">
        <v>0</v>
      </c>
      <c r="G52" s="41">
        <f t="shared" si="8"/>
        <v>0</v>
      </c>
    </row>
    <row r="53" spans="1:7" x14ac:dyDescent="0.45">
      <c r="A53" s="51" t="s">
        <v>406</v>
      </c>
      <c r="B53" s="41">
        <f>SUM(B54:B60)</f>
        <v>0</v>
      </c>
      <c r="C53" s="41">
        <f t="shared" ref="C53:G53" si="9">SUM(C54:C60)</f>
        <v>0</v>
      </c>
      <c r="D53" s="41">
        <f t="shared" si="9"/>
        <v>0</v>
      </c>
      <c r="E53" s="41">
        <f t="shared" si="9"/>
        <v>0</v>
      </c>
      <c r="F53" s="41">
        <f t="shared" si="9"/>
        <v>0</v>
      </c>
      <c r="G53" s="41">
        <f t="shared" si="9"/>
        <v>0</v>
      </c>
    </row>
    <row r="54" spans="1:7" x14ac:dyDescent="0.45">
      <c r="A54" s="63" t="s">
        <v>407</v>
      </c>
      <c r="B54" s="41">
        <v>0</v>
      </c>
      <c r="C54" s="41">
        <v>0</v>
      </c>
      <c r="D54" s="41">
        <v>0</v>
      </c>
      <c r="E54" s="41">
        <v>0</v>
      </c>
      <c r="F54" s="41">
        <v>0</v>
      </c>
      <c r="G54" s="41">
        <f t="shared" si="8"/>
        <v>0</v>
      </c>
    </row>
    <row r="55" spans="1:7" x14ac:dyDescent="0.45">
      <c r="A55" s="63" t="s">
        <v>408</v>
      </c>
      <c r="B55" s="41">
        <v>0</v>
      </c>
      <c r="C55" s="41">
        <v>0</v>
      </c>
      <c r="D55" s="41">
        <v>0</v>
      </c>
      <c r="E55" s="41">
        <v>0</v>
      </c>
      <c r="F55" s="41">
        <v>0</v>
      </c>
      <c r="G55" s="41">
        <f t="shared" si="8"/>
        <v>0</v>
      </c>
    </row>
    <row r="56" spans="1:7" x14ac:dyDescent="0.45">
      <c r="A56" s="63" t="s">
        <v>409</v>
      </c>
      <c r="B56" s="41">
        <v>0</v>
      </c>
      <c r="C56" s="41">
        <v>0</v>
      </c>
      <c r="D56" s="41">
        <v>0</v>
      </c>
      <c r="E56" s="41">
        <v>0</v>
      </c>
      <c r="F56" s="41">
        <v>0</v>
      </c>
      <c r="G56" s="41">
        <f t="shared" si="8"/>
        <v>0</v>
      </c>
    </row>
    <row r="57" spans="1:7" x14ac:dyDescent="0.45">
      <c r="A57" s="64" t="s">
        <v>410</v>
      </c>
      <c r="B57" s="41">
        <v>0</v>
      </c>
      <c r="C57" s="41">
        <v>0</v>
      </c>
      <c r="D57" s="41">
        <v>0</v>
      </c>
      <c r="E57" s="41">
        <v>0</v>
      </c>
      <c r="F57" s="41">
        <v>0</v>
      </c>
      <c r="G57" s="41">
        <f t="shared" si="8"/>
        <v>0</v>
      </c>
    </row>
    <row r="58" spans="1:7" x14ac:dyDescent="0.45">
      <c r="A58" s="63" t="s">
        <v>411</v>
      </c>
      <c r="B58" s="41">
        <v>0</v>
      </c>
      <c r="C58" s="41">
        <v>0</v>
      </c>
      <c r="D58" s="41">
        <v>0</v>
      </c>
      <c r="E58" s="41">
        <v>0</v>
      </c>
      <c r="F58" s="41">
        <v>0</v>
      </c>
      <c r="G58" s="41">
        <f t="shared" si="8"/>
        <v>0</v>
      </c>
    </row>
    <row r="59" spans="1:7" x14ac:dyDescent="0.45">
      <c r="A59" s="63" t="s">
        <v>412</v>
      </c>
      <c r="B59" s="41">
        <v>0</v>
      </c>
      <c r="C59" s="41">
        <v>0</v>
      </c>
      <c r="D59" s="41">
        <v>0</v>
      </c>
      <c r="E59" s="41">
        <v>0</v>
      </c>
      <c r="F59" s="41">
        <v>0</v>
      </c>
      <c r="G59" s="41">
        <f t="shared" si="8"/>
        <v>0</v>
      </c>
    </row>
    <row r="60" spans="1:7" x14ac:dyDescent="0.45">
      <c r="A60" s="63" t="s">
        <v>413</v>
      </c>
      <c r="B60" s="41">
        <v>0</v>
      </c>
      <c r="C60" s="41">
        <v>0</v>
      </c>
      <c r="D60" s="41">
        <v>0</v>
      </c>
      <c r="E60" s="41">
        <v>0</v>
      </c>
      <c r="F60" s="41">
        <v>0</v>
      </c>
      <c r="G60" s="41">
        <f t="shared" si="8"/>
        <v>0</v>
      </c>
    </row>
    <row r="61" spans="1:7" x14ac:dyDescent="0.45">
      <c r="A61" s="51" t="s">
        <v>414</v>
      </c>
      <c r="B61" s="41">
        <f>SUM(B62:B70)</f>
        <v>0</v>
      </c>
      <c r="C61" s="41">
        <f t="shared" ref="C61:G61" si="10">SUM(C62:C70)</f>
        <v>0</v>
      </c>
      <c r="D61" s="41">
        <f t="shared" si="10"/>
        <v>0</v>
      </c>
      <c r="E61" s="41">
        <f t="shared" si="10"/>
        <v>0</v>
      </c>
      <c r="F61" s="41">
        <f t="shared" si="10"/>
        <v>0</v>
      </c>
      <c r="G61" s="41">
        <f t="shared" si="10"/>
        <v>0</v>
      </c>
    </row>
    <row r="62" spans="1:7" x14ac:dyDescent="0.45">
      <c r="A62" s="63" t="s">
        <v>415</v>
      </c>
      <c r="B62" s="41">
        <v>0</v>
      </c>
      <c r="C62" s="41">
        <v>0</v>
      </c>
      <c r="D62" s="41">
        <v>0</v>
      </c>
      <c r="E62" s="41">
        <v>0</v>
      </c>
      <c r="F62" s="41">
        <v>0</v>
      </c>
      <c r="G62" s="41">
        <f t="shared" si="8"/>
        <v>0</v>
      </c>
    </row>
    <row r="63" spans="1:7" x14ac:dyDescent="0.45">
      <c r="A63" s="63" t="s">
        <v>416</v>
      </c>
      <c r="B63" s="41">
        <v>0</v>
      </c>
      <c r="C63" s="41">
        <v>0</v>
      </c>
      <c r="D63" s="41">
        <v>0</v>
      </c>
      <c r="E63" s="41">
        <v>0</v>
      </c>
      <c r="F63" s="41">
        <v>0</v>
      </c>
      <c r="G63" s="41">
        <f t="shared" si="8"/>
        <v>0</v>
      </c>
    </row>
    <row r="64" spans="1:7" x14ac:dyDescent="0.45">
      <c r="A64" s="63" t="s">
        <v>417</v>
      </c>
      <c r="B64" s="41">
        <v>0</v>
      </c>
      <c r="C64" s="41">
        <v>0</v>
      </c>
      <c r="D64" s="41">
        <v>0</v>
      </c>
      <c r="E64" s="41">
        <v>0</v>
      </c>
      <c r="F64" s="41">
        <v>0</v>
      </c>
      <c r="G64" s="41">
        <f t="shared" si="8"/>
        <v>0</v>
      </c>
    </row>
    <row r="65" spans="1:7" x14ac:dyDescent="0.45">
      <c r="A65" s="63" t="s">
        <v>418</v>
      </c>
      <c r="B65" s="41">
        <v>0</v>
      </c>
      <c r="C65" s="41">
        <v>0</v>
      </c>
      <c r="D65" s="41">
        <v>0</v>
      </c>
      <c r="E65" s="41">
        <v>0</v>
      </c>
      <c r="F65" s="41">
        <v>0</v>
      </c>
      <c r="G65" s="41">
        <f t="shared" si="8"/>
        <v>0</v>
      </c>
    </row>
    <row r="66" spans="1:7" x14ac:dyDescent="0.45">
      <c r="A66" s="63" t="s">
        <v>419</v>
      </c>
      <c r="B66" s="41">
        <v>0</v>
      </c>
      <c r="C66" s="41">
        <v>0</v>
      </c>
      <c r="D66" s="41">
        <v>0</v>
      </c>
      <c r="E66" s="41">
        <v>0</v>
      </c>
      <c r="F66" s="41">
        <v>0</v>
      </c>
      <c r="G66" s="41">
        <f t="shared" si="8"/>
        <v>0</v>
      </c>
    </row>
    <row r="67" spans="1:7" x14ac:dyDescent="0.45">
      <c r="A67" s="63" t="s">
        <v>420</v>
      </c>
      <c r="B67" s="41">
        <v>0</v>
      </c>
      <c r="C67" s="41">
        <v>0</v>
      </c>
      <c r="D67" s="41">
        <v>0</v>
      </c>
      <c r="E67" s="41">
        <v>0</v>
      </c>
      <c r="F67" s="41">
        <v>0</v>
      </c>
      <c r="G67" s="41">
        <f t="shared" si="8"/>
        <v>0</v>
      </c>
    </row>
    <row r="68" spans="1:7" x14ac:dyDescent="0.45">
      <c r="A68" s="63" t="s">
        <v>421</v>
      </c>
      <c r="B68" s="41">
        <v>0</v>
      </c>
      <c r="C68" s="41">
        <v>0</v>
      </c>
      <c r="D68" s="41">
        <v>0</v>
      </c>
      <c r="E68" s="41">
        <v>0</v>
      </c>
      <c r="F68" s="41">
        <v>0</v>
      </c>
      <c r="G68" s="41">
        <f t="shared" si="8"/>
        <v>0</v>
      </c>
    </row>
    <row r="69" spans="1:7" x14ac:dyDescent="0.45">
      <c r="A69" s="63" t="s">
        <v>422</v>
      </c>
      <c r="B69" s="41">
        <v>0</v>
      </c>
      <c r="C69" s="41">
        <v>0</v>
      </c>
      <c r="D69" s="41">
        <v>0</v>
      </c>
      <c r="E69" s="41">
        <v>0</v>
      </c>
      <c r="F69" s="41">
        <v>0</v>
      </c>
      <c r="G69" s="41">
        <f t="shared" si="8"/>
        <v>0</v>
      </c>
    </row>
    <row r="70" spans="1:7" x14ac:dyDescent="0.45">
      <c r="A70" s="63" t="s">
        <v>423</v>
      </c>
      <c r="B70" s="41">
        <v>0</v>
      </c>
      <c r="C70" s="41">
        <v>0</v>
      </c>
      <c r="D70" s="41">
        <v>0</v>
      </c>
      <c r="E70" s="41">
        <v>0</v>
      </c>
      <c r="F70" s="41">
        <v>0</v>
      </c>
      <c r="G70" s="41">
        <f t="shared" si="8"/>
        <v>0</v>
      </c>
    </row>
    <row r="71" spans="1:7" x14ac:dyDescent="0.45">
      <c r="A71" s="52" t="s">
        <v>424</v>
      </c>
      <c r="B71" s="41">
        <f>SUM(B72:B75)</f>
        <v>0</v>
      </c>
      <c r="C71" s="41">
        <f t="shared" ref="C71:G71" si="11">SUM(C72:C75)</f>
        <v>0</v>
      </c>
      <c r="D71" s="41">
        <f t="shared" si="11"/>
        <v>0</v>
      </c>
      <c r="E71" s="41">
        <f t="shared" si="11"/>
        <v>0</v>
      </c>
      <c r="F71" s="41">
        <f t="shared" si="11"/>
        <v>0</v>
      </c>
      <c r="G71" s="41">
        <f t="shared" si="11"/>
        <v>0</v>
      </c>
    </row>
    <row r="72" spans="1:7" x14ac:dyDescent="0.45">
      <c r="A72" s="63" t="s">
        <v>425</v>
      </c>
      <c r="B72" s="41">
        <v>0</v>
      </c>
      <c r="C72" s="41">
        <v>0</v>
      </c>
      <c r="D72" s="41">
        <v>0</v>
      </c>
      <c r="E72" s="41">
        <v>0</v>
      </c>
      <c r="F72" s="41">
        <v>0</v>
      </c>
      <c r="G72" s="41">
        <f t="shared" si="8"/>
        <v>0</v>
      </c>
    </row>
    <row r="73" spans="1:7" ht="28.5" x14ac:dyDescent="0.45">
      <c r="A73" s="63" t="s">
        <v>426</v>
      </c>
      <c r="B73" s="41">
        <v>0</v>
      </c>
      <c r="C73" s="41">
        <v>0</v>
      </c>
      <c r="D73" s="41">
        <v>0</v>
      </c>
      <c r="E73" s="41">
        <v>0</v>
      </c>
      <c r="F73" s="41">
        <v>0</v>
      </c>
      <c r="G73" s="41">
        <f t="shared" si="8"/>
        <v>0</v>
      </c>
    </row>
    <row r="74" spans="1:7" x14ac:dyDescent="0.45">
      <c r="A74" s="63" t="s">
        <v>427</v>
      </c>
      <c r="B74" s="41">
        <v>0</v>
      </c>
      <c r="C74" s="41">
        <v>0</v>
      </c>
      <c r="D74" s="41">
        <v>0</v>
      </c>
      <c r="E74" s="41">
        <v>0</v>
      </c>
      <c r="F74" s="41">
        <v>0</v>
      </c>
      <c r="G74" s="41">
        <f t="shared" si="8"/>
        <v>0</v>
      </c>
    </row>
    <row r="75" spans="1:7" x14ac:dyDescent="0.45">
      <c r="A75" s="63" t="s">
        <v>428</v>
      </c>
      <c r="B75" s="41">
        <v>0</v>
      </c>
      <c r="C75" s="41">
        <v>0</v>
      </c>
      <c r="D75" s="41">
        <v>0</v>
      </c>
      <c r="E75" s="41">
        <v>0</v>
      </c>
      <c r="F75" s="41">
        <v>0</v>
      </c>
      <c r="G75" s="41">
        <f t="shared" si="8"/>
        <v>0</v>
      </c>
    </row>
    <row r="76" spans="1:7" x14ac:dyDescent="0.45">
      <c r="A76" s="39"/>
      <c r="B76" s="43"/>
      <c r="C76" s="43"/>
      <c r="D76" s="43"/>
      <c r="E76" s="43"/>
      <c r="F76" s="43"/>
      <c r="G76" s="43"/>
    </row>
    <row r="77" spans="1:7" x14ac:dyDescent="0.45">
      <c r="A77" s="3" t="s">
        <v>380</v>
      </c>
      <c r="B77" s="4">
        <f>B43+B9</f>
        <v>74465219.640000001</v>
      </c>
      <c r="C77" s="4">
        <f t="shared" ref="C77:G77" si="12">C43+C9</f>
        <v>0</v>
      </c>
      <c r="D77" s="4">
        <f t="shared" si="12"/>
        <v>74465219.640000001</v>
      </c>
      <c r="E77" s="4">
        <f t="shared" si="12"/>
        <v>41919287.199999996</v>
      </c>
      <c r="F77" s="4">
        <f t="shared" si="12"/>
        <v>41919287.199999996</v>
      </c>
      <c r="G77" s="4">
        <f t="shared" si="12"/>
        <v>32545932.440000005</v>
      </c>
    </row>
    <row r="78" spans="1:7" x14ac:dyDescent="0.45">
      <c r="A78" s="49"/>
      <c r="B78" s="65"/>
      <c r="C78" s="65"/>
      <c r="D78" s="65"/>
      <c r="E78" s="65"/>
      <c r="F78" s="65"/>
      <c r="G78" s="65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C28:G36 B61:G61 B9:B10 B37:G37 B19:G19 B53:G53 C62:G70 B43:B44 B71:G71 B76:G77 C9:G18 C20:G26 C38:G41 C43:G52 C54:G60 B27:G27 C72:G75" xr:uid="{1A6BE04A-3572-4D1D-B80F-E9D705AA074A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48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F0374-EDA9-489F-B25F-809735D042EC}">
  <sheetPr>
    <outlinePr summaryBelow="0"/>
    <pageSetUpPr fitToPage="1"/>
  </sheetPr>
  <dimension ref="A1:G34"/>
  <sheetViews>
    <sheetView showGridLines="0" topLeftCell="A16" zoomScale="75" zoomScaleNormal="75" workbookViewId="0">
      <selection activeCell="B9" sqref="B9:G33"/>
    </sheetView>
  </sheetViews>
  <sheetFormatPr baseColWidth="10" defaultColWidth="11" defaultRowHeight="14.25" x14ac:dyDescent="0.45"/>
  <cols>
    <col min="1" max="1" width="68.86328125" bestFit="1" customWidth="1"/>
    <col min="2" max="2" width="21.86328125" bestFit="1" customWidth="1"/>
    <col min="3" max="3" width="19.86328125" customWidth="1"/>
    <col min="4" max="4" width="20.86328125" bestFit="1" customWidth="1"/>
    <col min="5" max="6" width="22.265625" bestFit="1" customWidth="1"/>
    <col min="7" max="7" width="19.59765625" bestFit="1" customWidth="1"/>
  </cols>
  <sheetData>
    <row r="1" spans="1:7" ht="33.6" customHeight="1" x14ac:dyDescent="0.45">
      <c r="A1" s="139" t="s">
        <v>430</v>
      </c>
      <c r="B1" s="152"/>
      <c r="C1" s="152"/>
      <c r="D1" s="152"/>
      <c r="E1" s="152"/>
      <c r="F1" s="152"/>
      <c r="G1" s="153"/>
    </row>
    <row r="2" spans="1:7" x14ac:dyDescent="0.45">
      <c r="A2" s="93" t="str">
        <f>'Formato 1'!A2</f>
        <v>SISTEMA MUNICIPAL DE AGUA POTABLE Y ALCANTARILLADOS DE SAN JOSE ITURBIDE GUANAJUATO,</v>
      </c>
      <c r="B2" s="94"/>
      <c r="C2" s="94"/>
      <c r="D2" s="94"/>
      <c r="E2" s="94"/>
      <c r="F2" s="94"/>
      <c r="G2" s="95"/>
    </row>
    <row r="3" spans="1:7" x14ac:dyDescent="0.45">
      <c r="A3" s="96" t="s">
        <v>298</v>
      </c>
      <c r="B3" s="97"/>
      <c r="C3" s="97"/>
      <c r="D3" s="97"/>
      <c r="E3" s="97"/>
      <c r="F3" s="97"/>
      <c r="G3" s="98"/>
    </row>
    <row r="4" spans="1:7" x14ac:dyDescent="0.45">
      <c r="A4" s="96" t="s">
        <v>431</v>
      </c>
      <c r="B4" s="97"/>
      <c r="C4" s="97"/>
      <c r="D4" s="97"/>
      <c r="E4" s="97"/>
      <c r="F4" s="97"/>
      <c r="G4" s="98"/>
    </row>
    <row r="5" spans="1:7" x14ac:dyDescent="0.45">
      <c r="A5" s="96" t="str">
        <f>'Formato 3'!A4</f>
        <v>DEL 1 DE ENERO DEL 2026 AL 30 DE SEPTIEMBRE DEL 2026</v>
      </c>
      <c r="B5" s="97"/>
      <c r="C5" s="97"/>
      <c r="D5" s="97"/>
      <c r="E5" s="97"/>
      <c r="F5" s="97"/>
      <c r="G5" s="98"/>
    </row>
    <row r="6" spans="1:7" x14ac:dyDescent="0.45">
      <c r="A6" s="99" t="s">
        <v>2</v>
      </c>
      <c r="B6" s="100"/>
      <c r="C6" s="100"/>
      <c r="D6" s="100"/>
      <c r="E6" s="100"/>
      <c r="F6" s="100"/>
      <c r="G6" s="101"/>
    </row>
    <row r="7" spans="1:7" x14ac:dyDescent="0.45">
      <c r="A7" s="134" t="s">
        <v>5</v>
      </c>
      <c r="B7" s="138" t="s">
        <v>300</v>
      </c>
      <c r="C7" s="138"/>
      <c r="D7" s="138"/>
      <c r="E7" s="138"/>
      <c r="F7" s="138"/>
      <c r="G7" s="138" t="s">
        <v>301</v>
      </c>
    </row>
    <row r="8" spans="1:7" ht="28.5" x14ac:dyDescent="0.45">
      <c r="A8" s="135"/>
      <c r="B8" s="7" t="s">
        <v>206</v>
      </c>
      <c r="C8" s="32" t="s">
        <v>395</v>
      </c>
      <c r="D8" s="32" t="s">
        <v>233</v>
      </c>
      <c r="E8" s="32" t="s">
        <v>191</v>
      </c>
      <c r="F8" s="32" t="s">
        <v>207</v>
      </c>
      <c r="G8" s="157"/>
    </row>
    <row r="9" spans="1:7" ht="15.75" customHeight="1" x14ac:dyDescent="0.45">
      <c r="A9" s="25" t="s">
        <v>432</v>
      </c>
      <c r="B9" s="102">
        <f>SUM(B10,B11,B12,B15,B16,B19)</f>
        <v>28903860</v>
      </c>
      <c r="C9" s="102">
        <f t="shared" ref="C9:G9" si="0">SUM(C10,C11,C12,C15,C16,C19)</f>
        <v>0</v>
      </c>
      <c r="D9" s="102">
        <f t="shared" si="0"/>
        <v>28903860</v>
      </c>
      <c r="E9" s="102">
        <f t="shared" si="0"/>
        <v>16265342.250000004</v>
      </c>
      <c r="F9" s="102">
        <f t="shared" si="0"/>
        <v>16265342.250000006</v>
      </c>
      <c r="G9" s="102">
        <f t="shared" si="0"/>
        <v>12638517.749999996</v>
      </c>
    </row>
    <row r="10" spans="1:7" x14ac:dyDescent="0.45">
      <c r="A10" s="51" t="s">
        <v>433</v>
      </c>
      <c r="B10" s="58">
        <v>28903860</v>
      </c>
      <c r="C10" s="58">
        <v>0</v>
      </c>
      <c r="D10" s="58">
        <v>28903860</v>
      </c>
      <c r="E10" s="58">
        <v>16265342.250000004</v>
      </c>
      <c r="F10" s="58">
        <v>16265342.250000006</v>
      </c>
      <c r="G10" s="130">
        <f>D10-E10</f>
        <v>12638517.749999996</v>
      </c>
    </row>
    <row r="11" spans="1:7" ht="15.75" customHeight="1" x14ac:dyDescent="0.45">
      <c r="A11" s="51" t="s">
        <v>434</v>
      </c>
      <c r="B11" s="59">
        <v>0</v>
      </c>
      <c r="C11" s="59">
        <v>0</v>
      </c>
      <c r="D11" s="59">
        <v>0</v>
      </c>
      <c r="E11" s="59">
        <v>0</v>
      </c>
      <c r="F11" s="59">
        <v>0</v>
      </c>
      <c r="G11" s="130">
        <f t="shared" ref="G11:G19" si="1">D11-E11</f>
        <v>0</v>
      </c>
    </row>
    <row r="12" spans="1:7" x14ac:dyDescent="0.45">
      <c r="A12" s="51" t="s">
        <v>435</v>
      </c>
      <c r="B12" s="59">
        <f>B13+B14</f>
        <v>0</v>
      </c>
      <c r="C12" s="59">
        <f t="shared" ref="C12:G12" si="2">C13+C14</f>
        <v>0</v>
      </c>
      <c r="D12" s="59">
        <f t="shared" si="2"/>
        <v>0</v>
      </c>
      <c r="E12" s="59">
        <f t="shared" si="2"/>
        <v>0</v>
      </c>
      <c r="F12" s="59">
        <f t="shared" si="2"/>
        <v>0</v>
      </c>
      <c r="G12" s="59">
        <f t="shared" si="2"/>
        <v>0</v>
      </c>
    </row>
    <row r="13" spans="1:7" x14ac:dyDescent="0.45">
      <c r="A13" s="60" t="s">
        <v>436</v>
      </c>
      <c r="B13" s="59">
        <v>0</v>
      </c>
      <c r="C13" s="59">
        <v>0</v>
      </c>
      <c r="D13" s="59">
        <v>0</v>
      </c>
      <c r="E13" s="59">
        <v>0</v>
      </c>
      <c r="F13" s="59">
        <v>0</v>
      </c>
      <c r="G13" s="130">
        <f t="shared" si="1"/>
        <v>0</v>
      </c>
    </row>
    <row r="14" spans="1:7" x14ac:dyDescent="0.45">
      <c r="A14" s="60" t="s">
        <v>437</v>
      </c>
      <c r="B14" s="59">
        <v>0</v>
      </c>
      <c r="C14" s="59">
        <v>0</v>
      </c>
      <c r="D14" s="59">
        <v>0</v>
      </c>
      <c r="E14" s="59">
        <v>0</v>
      </c>
      <c r="F14" s="59">
        <v>0</v>
      </c>
      <c r="G14" s="130">
        <f t="shared" si="1"/>
        <v>0</v>
      </c>
    </row>
    <row r="15" spans="1:7" x14ac:dyDescent="0.45">
      <c r="A15" s="51" t="s">
        <v>438</v>
      </c>
      <c r="B15" s="59">
        <v>0</v>
      </c>
      <c r="C15" s="59">
        <v>0</v>
      </c>
      <c r="D15" s="59">
        <v>0</v>
      </c>
      <c r="E15" s="59">
        <v>0</v>
      </c>
      <c r="F15" s="59">
        <v>0</v>
      </c>
      <c r="G15" s="130">
        <f t="shared" si="1"/>
        <v>0</v>
      </c>
    </row>
    <row r="16" spans="1:7" ht="28.5" x14ac:dyDescent="0.45">
      <c r="A16" s="52" t="s">
        <v>439</v>
      </c>
      <c r="B16" s="59">
        <f>B17+B18</f>
        <v>0</v>
      </c>
      <c r="C16" s="59">
        <f t="shared" ref="C16:G16" si="3">C17+C18</f>
        <v>0</v>
      </c>
      <c r="D16" s="59">
        <f t="shared" si="3"/>
        <v>0</v>
      </c>
      <c r="E16" s="59">
        <f t="shared" si="3"/>
        <v>0</v>
      </c>
      <c r="F16" s="59">
        <f t="shared" si="3"/>
        <v>0</v>
      </c>
      <c r="G16" s="59">
        <f t="shared" si="3"/>
        <v>0</v>
      </c>
    </row>
    <row r="17" spans="1:7" x14ac:dyDescent="0.45">
      <c r="A17" s="60" t="s">
        <v>440</v>
      </c>
      <c r="B17" s="59">
        <v>0</v>
      </c>
      <c r="C17" s="59">
        <v>0</v>
      </c>
      <c r="D17" s="59">
        <v>0</v>
      </c>
      <c r="E17" s="59">
        <v>0</v>
      </c>
      <c r="F17" s="59">
        <v>0</v>
      </c>
      <c r="G17" s="130">
        <f t="shared" si="1"/>
        <v>0</v>
      </c>
    </row>
    <row r="18" spans="1:7" x14ac:dyDescent="0.45">
      <c r="A18" s="60" t="s">
        <v>441</v>
      </c>
      <c r="B18" s="59">
        <v>0</v>
      </c>
      <c r="C18" s="59">
        <v>0</v>
      </c>
      <c r="D18" s="59">
        <v>0</v>
      </c>
      <c r="E18" s="59">
        <v>0</v>
      </c>
      <c r="F18" s="59">
        <v>0</v>
      </c>
      <c r="G18" s="130">
        <f t="shared" si="1"/>
        <v>0</v>
      </c>
    </row>
    <row r="19" spans="1:7" x14ac:dyDescent="0.45">
      <c r="A19" s="51" t="s">
        <v>442</v>
      </c>
      <c r="B19" s="59">
        <v>0</v>
      </c>
      <c r="C19" s="59">
        <v>0</v>
      </c>
      <c r="D19" s="59">
        <v>0</v>
      </c>
      <c r="E19" s="59">
        <v>0</v>
      </c>
      <c r="F19" s="59">
        <v>0</v>
      </c>
      <c r="G19" s="130">
        <f t="shared" si="1"/>
        <v>0</v>
      </c>
    </row>
    <row r="20" spans="1:7" x14ac:dyDescent="0.45">
      <c r="A20" s="39"/>
      <c r="B20" s="61"/>
      <c r="C20" s="61"/>
      <c r="D20" s="61"/>
      <c r="E20" s="61"/>
      <c r="F20" s="61"/>
      <c r="G20" s="61"/>
    </row>
    <row r="21" spans="1:7" x14ac:dyDescent="0.45">
      <c r="A21" s="33" t="s">
        <v>443</v>
      </c>
      <c r="B21" s="131">
        <f>SUM(B22,B23,B24,B27,B28,B31)</f>
        <v>0</v>
      </c>
      <c r="C21" s="131">
        <f t="shared" ref="C21:F21" si="4">SUM(C22,C23,C24,C27,C28,C31)</f>
        <v>0</v>
      </c>
      <c r="D21" s="131">
        <f t="shared" si="4"/>
        <v>0</v>
      </c>
      <c r="E21" s="131">
        <f t="shared" si="4"/>
        <v>0</v>
      </c>
      <c r="F21" s="131">
        <f t="shared" si="4"/>
        <v>0</v>
      </c>
      <c r="G21" s="131">
        <f>SUM(G22,G23,G24,G27,G28,G31)</f>
        <v>0</v>
      </c>
    </row>
    <row r="22" spans="1:7" x14ac:dyDescent="0.45">
      <c r="A22" s="51" t="s">
        <v>433</v>
      </c>
      <c r="B22" s="58">
        <v>0</v>
      </c>
      <c r="C22" s="58">
        <v>0</v>
      </c>
      <c r="D22" s="58">
        <v>0</v>
      </c>
      <c r="E22" s="58">
        <v>0</v>
      </c>
      <c r="F22" s="58">
        <v>0</v>
      </c>
      <c r="G22" s="130">
        <f t="shared" ref="G22:G31" si="5">D22-E22</f>
        <v>0</v>
      </c>
    </row>
    <row r="23" spans="1:7" x14ac:dyDescent="0.45">
      <c r="A23" s="51" t="s">
        <v>434</v>
      </c>
      <c r="B23" s="59">
        <v>0</v>
      </c>
      <c r="C23" s="59">
        <v>0</v>
      </c>
      <c r="D23" s="59">
        <v>0</v>
      </c>
      <c r="E23" s="59">
        <v>0</v>
      </c>
      <c r="F23" s="59">
        <v>0</v>
      </c>
      <c r="G23" s="130">
        <f t="shared" si="5"/>
        <v>0</v>
      </c>
    </row>
    <row r="24" spans="1:7" x14ac:dyDescent="0.45">
      <c r="A24" s="51" t="s">
        <v>435</v>
      </c>
      <c r="B24" s="59">
        <f t="shared" ref="B24:G24" si="6">B25+B26</f>
        <v>0</v>
      </c>
      <c r="C24" s="59">
        <f t="shared" si="6"/>
        <v>0</v>
      </c>
      <c r="D24" s="59">
        <f t="shared" si="6"/>
        <v>0</v>
      </c>
      <c r="E24" s="59">
        <f t="shared" si="6"/>
        <v>0</v>
      </c>
      <c r="F24" s="59">
        <f t="shared" si="6"/>
        <v>0</v>
      </c>
      <c r="G24" s="130">
        <f t="shared" si="6"/>
        <v>0</v>
      </c>
    </row>
    <row r="25" spans="1:7" x14ac:dyDescent="0.45">
      <c r="A25" s="60" t="s">
        <v>436</v>
      </c>
      <c r="B25" s="59">
        <v>0</v>
      </c>
      <c r="C25" s="59">
        <v>0</v>
      </c>
      <c r="D25" s="59">
        <v>0</v>
      </c>
      <c r="E25" s="59">
        <v>0</v>
      </c>
      <c r="F25" s="59">
        <v>0</v>
      </c>
      <c r="G25" s="130">
        <f t="shared" si="5"/>
        <v>0</v>
      </c>
    </row>
    <row r="26" spans="1:7" x14ac:dyDescent="0.45">
      <c r="A26" s="60" t="s">
        <v>437</v>
      </c>
      <c r="B26" s="59">
        <v>0</v>
      </c>
      <c r="C26" s="59">
        <v>0</v>
      </c>
      <c r="D26" s="59">
        <v>0</v>
      </c>
      <c r="E26" s="59">
        <v>0</v>
      </c>
      <c r="F26" s="59">
        <v>0</v>
      </c>
      <c r="G26" s="130">
        <f t="shared" si="5"/>
        <v>0</v>
      </c>
    </row>
    <row r="27" spans="1:7" x14ac:dyDescent="0.45">
      <c r="A27" s="51" t="s">
        <v>438</v>
      </c>
      <c r="B27" s="59">
        <v>0</v>
      </c>
      <c r="C27" s="59">
        <v>0</v>
      </c>
      <c r="D27" s="59">
        <v>0</v>
      </c>
      <c r="E27" s="59">
        <v>0</v>
      </c>
      <c r="F27" s="59">
        <v>0</v>
      </c>
      <c r="G27" s="130">
        <f t="shared" si="5"/>
        <v>0</v>
      </c>
    </row>
    <row r="28" spans="1:7" ht="28.5" x14ac:dyDescent="0.45">
      <c r="A28" s="52" t="s">
        <v>439</v>
      </c>
      <c r="B28" s="59">
        <f t="shared" ref="B28:G28" si="7">B29+B30</f>
        <v>0</v>
      </c>
      <c r="C28" s="59">
        <f t="shared" si="7"/>
        <v>0</v>
      </c>
      <c r="D28" s="59">
        <f t="shared" si="7"/>
        <v>0</v>
      </c>
      <c r="E28" s="59">
        <f t="shared" si="7"/>
        <v>0</v>
      </c>
      <c r="F28" s="59">
        <f t="shared" si="7"/>
        <v>0</v>
      </c>
      <c r="G28" s="130">
        <f t="shared" si="7"/>
        <v>0</v>
      </c>
    </row>
    <row r="29" spans="1:7" x14ac:dyDescent="0.45">
      <c r="A29" s="60" t="s">
        <v>440</v>
      </c>
      <c r="B29" s="59">
        <v>0</v>
      </c>
      <c r="C29" s="59">
        <v>0</v>
      </c>
      <c r="D29" s="59">
        <v>0</v>
      </c>
      <c r="E29" s="59">
        <v>0</v>
      </c>
      <c r="F29" s="59">
        <v>0</v>
      </c>
      <c r="G29" s="130">
        <f t="shared" si="5"/>
        <v>0</v>
      </c>
    </row>
    <row r="30" spans="1:7" x14ac:dyDescent="0.45">
      <c r="A30" s="60" t="s">
        <v>441</v>
      </c>
      <c r="B30" s="59">
        <v>0</v>
      </c>
      <c r="C30" s="59">
        <v>0</v>
      </c>
      <c r="D30" s="59">
        <v>0</v>
      </c>
      <c r="E30" s="59">
        <v>0</v>
      </c>
      <c r="F30" s="59">
        <v>0</v>
      </c>
      <c r="G30" s="130">
        <f t="shared" si="5"/>
        <v>0</v>
      </c>
    </row>
    <row r="31" spans="1:7" x14ac:dyDescent="0.45">
      <c r="A31" s="51" t="s">
        <v>442</v>
      </c>
      <c r="B31" s="59">
        <v>0</v>
      </c>
      <c r="C31" s="59">
        <v>0</v>
      </c>
      <c r="D31" s="59">
        <v>0</v>
      </c>
      <c r="E31" s="59">
        <v>0</v>
      </c>
      <c r="F31" s="59">
        <v>0</v>
      </c>
      <c r="G31" s="130">
        <f t="shared" si="5"/>
        <v>0</v>
      </c>
    </row>
    <row r="32" spans="1:7" x14ac:dyDescent="0.45">
      <c r="A32" s="39"/>
      <c r="B32" s="61"/>
      <c r="C32" s="61"/>
      <c r="D32" s="61"/>
      <c r="E32" s="61"/>
      <c r="F32" s="61"/>
      <c r="G32" s="61"/>
    </row>
    <row r="33" spans="1:7" ht="14.45" customHeight="1" x14ac:dyDescent="0.45">
      <c r="A33" s="3" t="s">
        <v>444</v>
      </c>
      <c r="B33" s="131">
        <f>B21+B9</f>
        <v>28903860</v>
      </c>
      <c r="C33" s="131">
        <f t="shared" ref="C33:G33" si="8">C21+C9</f>
        <v>0</v>
      </c>
      <c r="D33" s="131">
        <f t="shared" si="8"/>
        <v>28903860</v>
      </c>
      <c r="E33" s="131">
        <f t="shared" si="8"/>
        <v>16265342.250000004</v>
      </c>
      <c r="F33" s="131">
        <f t="shared" si="8"/>
        <v>16265342.250000006</v>
      </c>
      <c r="G33" s="131">
        <f t="shared" si="8"/>
        <v>12638517.749999996</v>
      </c>
    </row>
    <row r="34" spans="1:7" ht="14.45" customHeight="1" x14ac:dyDescent="0.45">
      <c r="A34" s="49"/>
      <c r="B34" s="62"/>
      <c r="C34" s="62"/>
      <c r="D34" s="62"/>
      <c r="E34" s="62"/>
      <c r="F34" s="62"/>
      <c r="G34" s="62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B9:F9 B23:F33 G9:G33 B11:F21" xr:uid="{09DDC83C-4139-4F34-8A98-FFF53948E99A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2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31C4A-3117-45C0-BFE2-788F052BE513}">
  <sheetPr>
    <outlinePr summaryBelow="0"/>
    <pageSetUpPr fitToPage="1"/>
  </sheetPr>
  <dimension ref="A1:G37"/>
  <sheetViews>
    <sheetView showGridLines="0" zoomScale="75" zoomScaleNormal="75" workbookViewId="0">
      <selection activeCell="A7" sqref="A7"/>
    </sheetView>
  </sheetViews>
  <sheetFormatPr baseColWidth="10" defaultColWidth="11" defaultRowHeight="14.25" x14ac:dyDescent="0.45"/>
  <cols>
    <col min="1" max="1" width="68.86328125" bestFit="1" customWidth="1"/>
    <col min="2" max="2" width="23.3984375" customWidth="1"/>
    <col min="3" max="3" width="19.86328125" customWidth="1"/>
    <col min="4" max="4" width="20.86328125" bestFit="1" customWidth="1"/>
    <col min="5" max="6" width="22.265625" bestFit="1" customWidth="1"/>
    <col min="7" max="7" width="19.59765625" bestFit="1" customWidth="1"/>
  </cols>
  <sheetData>
    <row r="1" spans="1:7" x14ac:dyDescent="0.45">
      <c r="A1" s="139" t="s">
        <v>445</v>
      </c>
      <c r="B1" s="152"/>
      <c r="C1" s="152"/>
      <c r="D1" s="152"/>
      <c r="E1" s="152"/>
      <c r="F1" s="152"/>
      <c r="G1" s="153"/>
    </row>
    <row r="2" spans="1:7" x14ac:dyDescent="0.45">
      <c r="A2" s="142" t="str">
        <f>'Formato 1'!A2</f>
        <v>SISTEMA MUNICIPAL DE AGUA POTABLE Y ALCANTARILLADOS DE SAN JOSE ITURBIDE GUANAJUATO,</v>
      </c>
      <c r="B2" s="143"/>
      <c r="C2" s="143"/>
      <c r="D2" s="143"/>
      <c r="E2" s="143"/>
      <c r="F2" s="143"/>
      <c r="G2" s="144"/>
    </row>
    <row r="3" spans="1:7" x14ac:dyDescent="0.45">
      <c r="A3" s="145" t="s">
        <v>446</v>
      </c>
      <c r="B3" s="146"/>
      <c r="C3" s="146"/>
      <c r="D3" s="146"/>
      <c r="E3" s="146"/>
      <c r="F3" s="146"/>
      <c r="G3" s="147"/>
    </row>
    <row r="4" spans="1:7" x14ac:dyDescent="0.45">
      <c r="A4" s="145" t="s">
        <v>2</v>
      </c>
      <c r="B4" s="146"/>
      <c r="C4" s="146"/>
      <c r="D4" s="146"/>
      <c r="E4" s="146"/>
      <c r="F4" s="146"/>
      <c r="G4" s="147"/>
    </row>
    <row r="5" spans="1:7" x14ac:dyDescent="0.45">
      <c r="A5" s="148" t="s">
        <v>447</v>
      </c>
      <c r="B5" s="149"/>
      <c r="C5" s="149"/>
      <c r="D5" s="149"/>
      <c r="E5" s="149"/>
      <c r="F5" s="149"/>
      <c r="G5" s="150"/>
    </row>
    <row r="6" spans="1:7" x14ac:dyDescent="0.45">
      <c r="A6" s="103" t="s">
        <v>5</v>
      </c>
      <c r="B6" s="7">
        <v>2026</v>
      </c>
      <c r="C6" s="32">
        <f>B6+1</f>
        <v>2027</v>
      </c>
      <c r="D6" s="32">
        <f t="shared" ref="D6:G6" si="0">C6+1</f>
        <v>2028</v>
      </c>
      <c r="E6" s="32">
        <f t="shared" si="0"/>
        <v>2029</v>
      </c>
      <c r="F6" s="32">
        <f t="shared" si="0"/>
        <v>2030</v>
      </c>
      <c r="G6" s="32">
        <f t="shared" si="0"/>
        <v>2031</v>
      </c>
    </row>
    <row r="7" spans="1:7" ht="15.75" customHeight="1" x14ac:dyDescent="0.45">
      <c r="A7" s="25" t="s">
        <v>448</v>
      </c>
      <c r="B7" s="102">
        <v>0</v>
      </c>
      <c r="C7" s="102">
        <v>0</v>
      </c>
      <c r="D7" s="102">
        <v>0</v>
      </c>
      <c r="E7" s="102">
        <v>0</v>
      </c>
      <c r="F7" s="102">
        <v>0</v>
      </c>
      <c r="G7" s="102">
        <v>0</v>
      </c>
    </row>
    <row r="8" spans="1:7" x14ac:dyDescent="0.45">
      <c r="A8" s="51" t="s">
        <v>449</v>
      </c>
      <c r="B8" s="58">
        <v>0</v>
      </c>
      <c r="C8" s="58">
        <v>0</v>
      </c>
      <c r="D8" s="58">
        <v>0</v>
      </c>
      <c r="E8" s="58">
        <v>0</v>
      </c>
      <c r="F8" s="58">
        <v>0</v>
      </c>
      <c r="G8" s="58">
        <v>0</v>
      </c>
    </row>
    <row r="9" spans="1:7" ht="15.75" customHeight="1" x14ac:dyDescent="0.45">
      <c r="A9" s="51" t="s">
        <v>450</v>
      </c>
      <c r="B9" s="58">
        <v>0</v>
      </c>
      <c r="C9" s="58">
        <v>0</v>
      </c>
      <c r="D9" s="58">
        <v>0</v>
      </c>
      <c r="E9" s="58">
        <v>0</v>
      </c>
      <c r="F9" s="58">
        <v>0</v>
      </c>
      <c r="G9" s="58">
        <v>0</v>
      </c>
    </row>
    <row r="10" spans="1:7" x14ac:dyDescent="0.45">
      <c r="A10" s="51" t="s">
        <v>451</v>
      </c>
      <c r="B10" s="58">
        <v>0</v>
      </c>
      <c r="C10" s="58">
        <v>0</v>
      </c>
      <c r="D10" s="58">
        <v>0</v>
      </c>
      <c r="E10" s="58">
        <v>0</v>
      </c>
      <c r="F10" s="58">
        <v>0</v>
      </c>
      <c r="G10" s="58">
        <v>0</v>
      </c>
    </row>
    <row r="11" spans="1:7" x14ac:dyDescent="0.45">
      <c r="A11" s="51" t="s">
        <v>452</v>
      </c>
      <c r="B11" s="58">
        <v>0</v>
      </c>
      <c r="C11" s="58">
        <v>0</v>
      </c>
      <c r="D11" s="58">
        <v>0</v>
      </c>
      <c r="E11" s="58">
        <v>0</v>
      </c>
      <c r="F11" s="58">
        <v>0</v>
      </c>
      <c r="G11" s="58">
        <v>0</v>
      </c>
    </row>
    <row r="12" spans="1:7" x14ac:dyDescent="0.45">
      <c r="A12" s="51" t="s">
        <v>453</v>
      </c>
      <c r="B12" s="58">
        <v>0</v>
      </c>
      <c r="C12" s="58">
        <v>0</v>
      </c>
      <c r="D12" s="58">
        <v>0</v>
      </c>
      <c r="E12" s="58">
        <v>0</v>
      </c>
      <c r="F12" s="58">
        <v>0</v>
      </c>
      <c r="G12" s="58">
        <v>0</v>
      </c>
    </row>
    <row r="13" spans="1:7" x14ac:dyDescent="0.45">
      <c r="A13" s="51" t="s">
        <v>454</v>
      </c>
      <c r="B13" s="58">
        <v>0</v>
      </c>
      <c r="C13" s="58">
        <v>0</v>
      </c>
      <c r="D13" s="58">
        <v>0</v>
      </c>
      <c r="E13" s="58">
        <v>0</v>
      </c>
      <c r="F13" s="58">
        <v>0</v>
      </c>
      <c r="G13" s="58">
        <v>0</v>
      </c>
    </row>
    <row r="14" spans="1:7" x14ac:dyDescent="0.45">
      <c r="A14" s="52" t="s">
        <v>455</v>
      </c>
      <c r="B14" s="58">
        <v>73914005.189999998</v>
      </c>
      <c r="C14" s="58">
        <v>0</v>
      </c>
      <c r="D14" s="58">
        <v>0</v>
      </c>
      <c r="E14" s="58">
        <v>0</v>
      </c>
      <c r="F14" s="58">
        <v>0</v>
      </c>
      <c r="G14" s="58">
        <v>0</v>
      </c>
    </row>
    <row r="15" spans="1:7" x14ac:dyDescent="0.45">
      <c r="A15" s="51" t="s">
        <v>456</v>
      </c>
      <c r="B15" s="58">
        <v>0</v>
      </c>
      <c r="C15" s="58">
        <v>0</v>
      </c>
      <c r="D15" s="58">
        <v>0</v>
      </c>
      <c r="E15" s="58">
        <v>0</v>
      </c>
      <c r="F15" s="58">
        <v>0</v>
      </c>
      <c r="G15" s="58">
        <v>0</v>
      </c>
    </row>
    <row r="16" spans="1:7" x14ac:dyDescent="0.45">
      <c r="A16" s="51" t="s">
        <v>457</v>
      </c>
      <c r="B16" s="58">
        <v>0</v>
      </c>
      <c r="C16" s="58">
        <v>0</v>
      </c>
      <c r="D16" s="58">
        <v>0</v>
      </c>
      <c r="E16" s="58">
        <v>0</v>
      </c>
      <c r="F16" s="58">
        <v>0</v>
      </c>
      <c r="G16" s="58">
        <v>0</v>
      </c>
    </row>
    <row r="17" spans="1:7" x14ac:dyDescent="0.45">
      <c r="A17" s="51" t="s">
        <v>458</v>
      </c>
      <c r="B17" s="58">
        <v>551214.44999999995</v>
      </c>
      <c r="C17" s="58">
        <v>0</v>
      </c>
      <c r="D17" s="58">
        <v>0</v>
      </c>
      <c r="E17" s="58">
        <v>0</v>
      </c>
      <c r="F17" s="58">
        <v>0</v>
      </c>
      <c r="G17" s="58">
        <v>0</v>
      </c>
    </row>
    <row r="18" spans="1:7" x14ac:dyDescent="0.45">
      <c r="A18" s="51" t="s">
        <v>459</v>
      </c>
      <c r="B18" s="58">
        <v>0</v>
      </c>
      <c r="C18" s="58">
        <v>0</v>
      </c>
      <c r="D18" s="58">
        <v>0</v>
      </c>
      <c r="E18" s="58">
        <v>0</v>
      </c>
      <c r="F18" s="58">
        <v>0</v>
      </c>
      <c r="G18" s="58">
        <v>0</v>
      </c>
    </row>
    <row r="19" spans="1:7" x14ac:dyDescent="0.45">
      <c r="A19" s="75" t="s">
        <v>460</v>
      </c>
      <c r="B19" s="58">
        <v>0</v>
      </c>
      <c r="C19" s="58">
        <v>0</v>
      </c>
      <c r="D19" s="58">
        <v>0</v>
      </c>
      <c r="E19" s="58">
        <v>0</v>
      </c>
      <c r="F19" s="58">
        <v>0</v>
      </c>
      <c r="G19" s="58">
        <v>0</v>
      </c>
    </row>
    <row r="20" spans="1:7" x14ac:dyDescent="0.45">
      <c r="A20" s="51" t="s">
        <v>461</v>
      </c>
      <c r="B20" s="58"/>
      <c r="C20" s="58"/>
      <c r="D20" s="58"/>
      <c r="E20" s="58"/>
      <c r="F20" s="58"/>
      <c r="G20" s="58"/>
    </row>
    <row r="21" spans="1:7" x14ac:dyDescent="0.45">
      <c r="A21" s="3" t="s">
        <v>462</v>
      </c>
      <c r="B21" s="102">
        <v>0</v>
      </c>
      <c r="C21" s="102">
        <v>0</v>
      </c>
      <c r="D21" s="102">
        <v>0</v>
      </c>
      <c r="E21" s="102">
        <v>0</v>
      </c>
      <c r="F21" s="102">
        <v>0</v>
      </c>
      <c r="G21" s="102">
        <v>0</v>
      </c>
    </row>
    <row r="22" spans="1:7" x14ac:dyDescent="0.45">
      <c r="A22" s="51" t="s">
        <v>463</v>
      </c>
      <c r="B22" s="59">
        <v>0</v>
      </c>
      <c r="C22" s="59">
        <v>0</v>
      </c>
      <c r="D22" s="59">
        <v>0</v>
      </c>
      <c r="E22" s="59">
        <v>0</v>
      </c>
      <c r="F22" s="59">
        <v>0</v>
      </c>
      <c r="G22" s="59">
        <v>0</v>
      </c>
    </row>
    <row r="23" spans="1:7" x14ac:dyDescent="0.45">
      <c r="A23" s="51" t="s">
        <v>464</v>
      </c>
      <c r="B23" s="59">
        <v>0</v>
      </c>
      <c r="C23" s="59">
        <v>0</v>
      </c>
      <c r="D23" s="59">
        <v>0</v>
      </c>
      <c r="E23" s="59">
        <v>0</v>
      </c>
      <c r="F23" s="59">
        <v>0</v>
      </c>
      <c r="G23" s="59">
        <v>0</v>
      </c>
    </row>
    <row r="24" spans="1:7" x14ac:dyDescent="0.45">
      <c r="A24" s="51" t="s">
        <v>465</v>
      </c>
      <c r="B24" s="59">
        <v>0</v>
      </c>
      <c r="C24" s="59">
        <v>0</v>
      </c>
      <c r="D24" s="59">
        <v>0</v>
      </c>
      <c r="E24" s="59">
        <v>0</v>
      </c>
      <c r="F24" s="59">
        <v>0</v>
      </c>
      <c r="G24" s="59">
        <v>0</v>
      </c>
    </row>
    <row r="25" spans="1:7" ht="28.5" x14ac:dyDescent="0.45">
      <c r="A25" s="52" t="s">
        <v>466</v>
      </c>
      <c r="B25" s="59">
        <v>0</v>
      </c>
      <c r="C25" s="59">
        <v>0</v>
      </c>
      <c r="D25" s="59">
        <v>0</v>
      </c>
      <c r="E25" s="59">
        <v>0</v>
      </c>
      <c r="F25" s="59">
        <v>0</v>
      </c>
      <c r="G25" s="59">
        <v>0</v>
      </c>
    </row>
    <row r="26" spans="1:7" x14ac:dyDescent="0.45">
      <c r="A26" s="52" t="s">
        <v>467</v>
      </c>
      <c r="B26" s="59">
        <v>0</v>
      </c>
      <c r="C26" s="59">
        <v>0</v>
      </c>
      <c r="D26" s="59">
        <v>0</v>
      </c>
      <c r="E26" s="59">
        <v>0</v>
      </c>
      <c r="F26" s="59">
        <v>0</v>
      </c>
      <c r="G26" s="59">
        <v>0</v>
      </c>
    </row>
    <row r="27" spans="1:7" x14ac:dyDescent="0.45">
      <c r="A27" s="60" t="s">
        <v>461</v>
      </c>
      <c r="B27" s="59"/>
      <c r="C27" s="59"/>
      <c r="D27" s="59"/>
      <c r="E27" s="59"/>
      <c r="F27" s="59"/>
      <c r="G27" s="59"/>
    </row>
    <row r="28" spans="1:7" x14ac:dyDescent="0.45">
      <c r="A28" s="3" t="s">
        <v>468</v>
      </c>
      <c r="B28" s="102">
        <v>0</v>
      </c>
      <c r="C28" s="102">
        <v>0</v>
      </c>
      <c r="D28" s="102">
        <v>0</v>
      </c>
      <c r="E28" s="102">
        <v>0</v>
      </c>
      <c r="F28" s="102">
        <v>0</v>
      </c>
      <c r="G28" s="102">
        <v>0</v>
      </c>
    </row>
    <row r="29" spans="1:7" x14ac:dyDescent="0.45">
      <c r="A29" s="51" t="s">
        <v>469</v>
      </c>
      <c r="B29" s="59">
        <v>0</v>
      </c>
      <c r="C29" s="59">
        <v>0</v>
      </c>
      <c r="D29" s="59">
        <v>0</v>
      </c>
      <c r="E29" s="59">
        <v>0</v>
      </c>
      <c r="F29" s="59">
        <v>0</v>
      </c>
      <c r="G29" s="59">
        <v>0</v>
      </c>
    </row>
    <row r="30" spans="1:7" x14ac:dyDescent="0.45">
      <c r="A30" s="39" t="s">
        <v>461</v>
      </c>
      <c r="B30" s="61"/>
      <c r="C30" s="61"/>
      <c r="D30" s="61"/>
      <c r="E30" s="61"/>
      <c r="F30" s="61"/>
      <c r="G30" s="61"/>
    </row>
    <row r="31" spans="1:7" ht="14.45" customHeight="1" x14ac:dyDescent="0.45">
      <c r="A31" s="3" t="s">
        <v>470</v>
      </c>
      <c r="B31" s="102">
        <v>0</v>
      </c>
      <c r="C31" s="102">
        <v>0</v>
      </c>
      <c r="D31" s="102">
        <v>0</v>
      </c>
      <c r="E31" s="102">
        <v>0</v>
      </c>
      <c r="F31" s="102">
        <v>0</v>
      </c>
      <c r="G31" s="102">
        <v>0</v>
      </c>
    </row>
    <row r="32" spans="1:7" ht="14.45" customHeight="1" x14ac:dyDescent="0.45">
      <c r="A32" s="39"/>
      <c r="B32" s="105"/>
      <c r="C32" s="105"/>
      <c r="D32" s="105"/>
      <c r="E32" s="105"/>
      <c r="F32" s="105"/>
      <c r="G32" s="105"/>
    </row>
    <row r="33" spans="1:7" x14ac:dyDescent="0.45">
      <c r="A33" s="108" t="s">
        <v>293</v>
      </c>
      <c r="B33" s="47"/>
      <c r="C33" s="47"/>
      <c r="D33" s="47"/>
      <c r="E33" s="47"/>
      <c r="F33" s="47"/>
      <c r="G33" s="47"/>
    </row>
    <row r="34" spans="1:7" ht="28.5" x14ac:dyDescent="0.45">
      <c r="A34" s="106" t="s">
        <v>471</v>
      </c>
      <c r="B34" s="74">
        <v>0</v>
      </c>
      <c r="C34" s="74">
        <v>0</v>
      </c>
      <c r="D34" s="74">
        <v>0</v>
      </c>
      <c r="E34" s="74">
        <v>0</v>
      </c>
      <c r="F34" s="74">
        <v>0</v>
      </c>
      <c r="G34" s="74">
        <v>0</v>
      </c>
    </row>
    <row r="35" spans="1:7" ht="28.5" x14ac:dyDescent="0.45">
      <c r="A35" s="106" t="s">
        <v>295</v>
      </c>
      <c r="B35" s="74">
        <v>0</v>
      </c>
      <c r="C35" s="74">
        <v>0</v>
      </c>
      <c r="D35" s="74">
        <v>0</v>
      </c>
      <c r="E35" s="74">
        <v>0</v>
      </c>
      <c r="F35" s="74">
        <v>0</v>
      </c>
      <c r="G35" s="74">
        <v>0</v>
      </c>
    </row>
    <row r="36" spans="1:7" x14ac:dyDescent="0.45">
      <c r="A36" s="108" t="s">
        <v>472</v>
      </c>
      <c r="B36" s="16">
        <v>0</v>
      </c>
      <c r="C36" s="16">
        <v>0</v>
      </c>
      <c r="D36" s="16">
        <v>0</v>
      </c>
      <c r="E36" s="16">
        <v>0</v>
      </c>
      <c r="F36" s="16">
        <v>0</v>
      </c>
      <c r="G36" s="16">
        <v>0</v>
      </c>
    </row>
    <row r="37" spans="1:7" x14ac:dyDescent="0.45">
      <c r="A37" s="48"/>
      <c r="B37" s="48"/>
      <c r="C37" s="48"/>
      <c r="D37" s="48"/>
      <c r="E37" s="48"/>
      <c r="F37" s="48"/>
      <c r="G37" s="48"/>
    </row>
  </sheetData>
  <mergeCells count="5">
    <mergeCell ref="A4:G4"/>
    <mergeCell ref="A5:G5"/>
    <mergeCell ref="A1:G1"/>
    <mergeCell ref="A2:G2"/>
    <mergeCell ref="A3:G3"/>
  </mergeCells>
  <dataValidations count="1">
    <dataValidation type="decimal" allowBlank="1" showInputMessage="1" showErrorMessage="1" sqref="B7:G7 B21:G31" xr:uid="{2D934423-D4FC-4EFF-AB03-556E0441DA80}">
      <formula1>-1.79769313486231E+100</formula1>
      <formula2>1.79769313486231E+100</formula2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scale="52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5F767-0852-4981-8555-73C404320198}">
  <sheetPr>
    <outlinePr summaryBelow="0"/>
    <pageSetUpPr fitToPage="1"/>
  </sheetPr>
  <dimension ref="A1:G30"/>
  <sheetViews>
    <sheetView showGridLines="0" topLeftCell="A4" zoomScale="75" zoomScaleNormal="75" workbookViewId="0">
      <selection activeCell="B7" sqref="B7:G29"/>
    </sheetView>
  </sheetViews>
  <sheetFormatPr baseColWidth="10" defaultColWidth="11" defaultRowHeight="14.25" x14ac:dyDescent="0.45"/>
  <cols>
    <col min="1" max="1" width="68.86328125" bestFit="1" customWidth="1"/>
    <col min="2" max="2" width="24.59765625" customWidth="1"/>
    <col min="3" max="3" width="19.86328125" customWidth="1"/>
    <col min="4" max="4" width="20.86328125" bestFit="1" customWidth="1"/>
    <col min="5" max="6" width="22.265625" bestFit="1" customWidth="1"/>
    <col min="7" max="7" width="19.59765625" bestFit="1" customWidth="1"/>
  </cols>
  <sheetData>
    <row r="1" spans="1:7" x14ac:dyDescent="0.45">
      <c r="A1" s="139" t="s">
        <v>473</v>
      </c>
      <c r="B1" s="152"/>
      <c r="C1" s="152"/>
      <c r="D1" s="152"/>
      <c r="E1" s="152"/>
      <c r="F1" s="152"/>
      <c r="G1" s="153"/>
    </row>
    <row r="2" spans="1:7" x14ac:dyDescent="0.45">
      <c r="A2" s="142" t="str">
        <f>'Formato 1'!A2</f>
        <v>SISTEMA MUNICIPAL DE AGUA POTABLE Y ALCANTARILLADOS DE SAN JOSE ITURBIDE GUANAJUATO,</v>
      </c>
      <c r="B2" s="143"/>
      <c r="C2" s="143"/>
      <c r="D2" s="143"/>
      <c r="E2" s="143"/>
      <c r="F2" s="143"/>
      <c r="G2" s="144"/>
    </row>
    <row r="3" spans="1:7" x14ac:dyDescent="0.45">
      <c r="A3" s="145" t="s">
        <v>474</v>
      </c>
      <c r="B3" s="146"/>
      <c r="C3" s="146"/>
      <c r="D3" s="146"/>
      <c r="E3" s="146"/>
      <c r="F3" s="146"/>
      <c r="G3" s="147"/>
    </row>
    <row r="4" spans="1:7" x14ac:dyDescent="0.45">
      <c r="A4" s="145" t="s">
        <v>2</v>
      </c>
      <c r="B4" s="146"/>
      <c r="C4" s="146"/>
      <c r="D4" s="146"/>
      <c r="E4" s="146"/>
      <c r="F4" s="146"/>
      <c r="G4" s="147"/>
    </row>
    <row r="5" spans="1:7" x14ac:dyDescent="0.45">
      <c r="A5" s="148" t="s">
        <v>447</v>
      </c>
      <c r="B5" s="149"/>
      <c r="C5" s="149"/>
      <c r="D5" s="149"/>
      <c r="E5" s="149"/>
      <c r="F5" s="149"/>
      <c r="G5" s="150"/>
    </row>
    <row r="6" spans="1:7" x14ac:dyDescent="0.45">
      <c r="A6" s="103" t="s">
        <v>5</v>
      </c>
      <c r="B6" s="7">
        <v>2026</v>
      </c>
      <c r="C6" s="32">
        <f>B6+1</f>
        <v>2027</v>
      </c>
      <c r="D6" s="32">
        <f t="shared" ref="D6:G6" si="0">C6+1</f>
        <v>2028</v>
      </c>
      <c r="E6" s="32">
        <f t="shared" si="0"/>
        <v>2029</v>
      </c>
      <c r="F6" s="32">
        <f t="shared" si="0"/>
        <v>2030</v>
      </c>
      <c r="G6" s="32">
        <f t="shared" si="0"/>
        <v>2031</v>
      </c>
    </row>
    <row r="7" spans="1:7" ht="15.75" customHeight="1" x14ac:dyDescent="0.45">
      <c r="A7" s="25" t="s">
        <v>475</v>
      </c>
      <c r="B7" s="132">
        <f>SUM(B8:B16)</f>
        <v>74465219.640000001</v>
      </c>
      <c r="C7" s="132">
        <f t="shared" ref="C7:G7" si="1">SUM(C8:C16)</f>
        <v>78188480.622000009</v>
      </c>
      <c r="D7" s="132">
        <f t="shared" si="1"/>
        <v>82097904.653100014</v>
      </c>
      <c r="E7" s="132">
        <f t="shared" si="1"/>
        <v>86202799.885755002</v>
      </c>
      <c r="F7" s="132">
        <f t="shared" si="1"/>
        <v>90512939.880042762</v>
      </c>
      <c r="G7" s="132">
        <f t="shared" si="1"/>
        <v>95038586.874044925</v>
      </c>
    </row>
    <row r="8" spans="1:7" x14ac:dyDescent="0.45">
      <c r="A8" s="51" t="s">
        <v>476</v>
      </c>
      <c r="B8" s="53">
        <v>28903860</v>
      </c>
      <c r="C8" s="53">
        <v>30349053</v>
      </c>
      <c r="D8" s="53">
        <v>31866505.650000002</v>
      </c>
      <c r="E8" s="53">
        <v>33459830.932500005</v>
      </c>
      <c r="F8" s="53">
        <v>35132822.479125008</v>
      </c>
      <c r="G8" s="53">
        <v>36889463.603081264</v>
      </c>
    </row>
    <row r="9" spans="1:7" ht="15.75" customHeight="1" x14ac:dyDescent="0.45">
      <c r="A9" s="51" t="s">
        <v>477</v>
      </c>
      <c r="B9" s="53">
        <v>10122700</v>
      </c>
      <c r="C9" s="53">
        <v>10628835</v>
      </c>
      <c r="D9" s="53">
        <v>11160276.75</v>
      </c>
      <c r="E9" s="53">
        <v>11718290.5875</v>
      </c>
      <c r="F9" s="53">
        <v>12304205.116875</v>
      </c>
      <c r="G9" s="53">
        <v>12919415.372718751</v>
      </c>
    </row>
    <row r="10" spans="1:7" x14ac:dyDescent="0.45">
      <c r="A10" s="51" t="s">
        <v>478</v>
      </c>
      <c r="B10" s="53">
        <v>25558659.640000001</v>
      </c>
      <c r="C10" s="53">
        <v>26836592.622000001</v>
      </c>
      <c r="D10" s="53">
        <v>28178422.253100004</v>
      </c>
      <c r="E10" s="53">
        <v>29587343.365755007</v>
      </c>
      <c r="F10" s="53">
        <v>31066710.534042757</v>
      </c>
      <c r="G10" s="53">
        <v>32620046.060744897</v>
      </c>
    </row>
    <row r="11" spans="1:7" x14ac:dyDescent="0.45">
      <c r="A11" s="51" t="s">
        <v>479</v>
      </c>
      <c r="B11" s="53">
        <v>0</v>
      </c>
      <c r="C11" s="53">
        <v>0</v>
      </c>
      <c r="D11" s="53">
        <v>0</v>
      </c>
      <c r="E11" s="53">
        <v>0</v>
      </c>
      <c r="F11" s="53">
        <v>0</v>
      </c>
      <c r="G11" s="53">
        <v>0</v>
      </c>
    </row>
    <row r="12" spans="1:7" x14ac:dyDescent="0.45">
      <c r="A12" s="51" t="s">
        <v>480</v>
      </c>
      <c r="B12" s="53">
        <v>2680000</v>
      </c>
      <c r="C12" s="53">
        <v>2814000</v>
      </c>
      <c r="D12" s="53">
        <v>2954700</v>
      </c>
      <c r="E12" s="53">
        <v>3102435</v>
      </c>
      <c r="F12" s="53">
        <v>3257556.75</v>
      </c>
      <c r="G12" s="53">
        <v>3420434.5875000004</v>
      </c>
    </row>
    <row r="13" spans="1:7" x14ac:dyDescent="0.45">
      <c r="A13" s="51" t="s">
        <v>481</v>
      </c>
      <c r="B13" s="53">
        <v>7200000</v>
      </c>
      <c r="C13" s="53">
        <v>7560000</v>
      </c>
      <c r="D13" s="53">
        <v>7938000</v>
      </c>
      <c r="E13" s="53">
        <v>8334900</v>
      </c>
      <c r="F13" s="53">
        <v>8751645</v>
      </c>
      <c r="G13" s="53">
        <v>9189227.25</v>
      </c>
    </row>
    <row r="14" spans="1:7" x14ac:dyDescent="0.45">
      <c r="A14" s="52" t="s">
        <v>482</v>
      </c>
      <c r="B14" s="53">
        <v>0</v>
      </c>
      <c r="C14" s="53">
        <v>0</v>
      </c>
      <c r="D14" s="53">
        <v>0</v>
      </c>
      <c r="E14" s="53">
        <v>0</v>
      </c>
      <c r="F14" s="53">
        <v>0</v>
      </c>
      <c r="G14" s="53">
        <v>0</v>
      </c>
    </row>
    <row r="15" spans="1:7" x14ac:dyDescent="0.45">
      <c r="A15" s="51" t="s">
        <v>483</v>
      </c>
      <c r="B15" s="53">
        <v>0</v>
      </c>
      <c r="C15" s="53">
        <v>0</v>
      </c>
      <c r="D15" s="53">
        <v>0</v>
      </c>
      <c r="E15" s="53">
        <v>0</v>
      </c>
      <c r="F15" s="53">
        <v>0</v>
      </c>
      <c r="G15" s="53">
        <v>0</v>
      </c>
    </row>
    <row r="16" spans="1:7" x14ac:dyDescent="0.45">
      <c r="A16" s="51" t="s">
        <v>484</v>
      </c>
      <c r="B16" s="53">
        <v>0</v>
      </c>
      <c r="C16" s="53">
        <v>0</v>
      </c>
      <c r="D16" s="53">
        <v>0</v>
      </c>
      <c r="E16" s="53">
        <v>0</v>
      </c>
      <c r="F16" s="53">
        <v>0</v>
      </c>
      <c r="G16" s="53">
        <v>0</v>
      </c>
    </row>
    <row r="17" spans="1:7" x14ac:dyDescent="0.45">
      <c r="A17" s="51"/>
      <c r="B17" s="39"/>
      <c r="C17" s="39"/>
      <c r="D17" s="39"/>
      <c r="E17" s="39"/>
      <c r="F17" s="39"/>
      <c r="G17" s="39"/>
    </row>
    <row r="18" spans="1:7" x14ac:dyDescent="0.45">
      <c r="A18" s="3" t="s">
        <v>485</v>
      </c>
      <c r="B18" s="129">
        <f>SUM(B19:B27)</f>
        <v>0</v>
      </c>
      <c r="C18" s="129">
        <f t="shared" ref="C18:G18" si="2">SUM(C19:C27)</f>
        <v>0</v>
      </c>
      <c r="D18" s="129">
        <f t="shared" si="2"/>
        <v>0</v>
      </c>
      <c r="E18" s="129">
        <f t="shared" si="2"/>
        <v>0</v>
      </c>
      <c r="F18" s="129">
        <f t="shared" si="2"/>
        <v>0</v>
      </c>
      <c r="G18" s="129">
        <f t="shared" si="2"/>
        <v>0</v>
      </c>
    </row>
    <row r="19" spans="1:7" x14ac:dyDescent="0.45">
      <c r="A19" s="51" t="s">
        <v>476</v>
      </c>
      <c r="B19" s="53">
        <v>0</v>
      </c>
      <c r="C19" s="53">
        <v>0</v>
      </c>
      <c r="D19" s="53">
        <v>0</v>
      </c>
      <c r="E19" s="53">
        <v>0</v>
      </c>
      <c r="F19" s="53">
        <v>0</v>
      </c>
      <c r="G19" s="53">
        <v>0</v>
      </c>
    </row>
    <row r="20" spans="1:7" x14ac:dyDescent="0.45">
      <c r="A20" s="51" t="s">
        <v>477</v>
      </c>
      <c r="B20" s="53">
        <v>0</v>
      </c>
      <c r="C20" s="53">
        <v>0</v>
      </c>
      <c r="D20" s="53">
        <v>0</v>
      </c>
      <c r="E20" s="53">
        <v>0</v>
      </c>
      <c r="F20" s="53">
        <v>0</v>
      </c>
      <c r="G20" s="53">
        <v>0</v>
      </c>
    </row>
    <row r="21" spans="1:7" x14ac:dyDescent="0.45">
      <c r="A21" s="51" t="s">
        <v>478</v>
      </c>
      <c r="B21" s="53">
        <v>0</v>
      </c>
      <c r="C21" s="53">
        <v>0</v>
      </c>
      <c r="D21" s="53">
        <v>0</v>
      </c>
      <c r="E21" s="53">
        <v>0</v>
      </c>
      <c r="F21" s="53">
        <v>0</v>
      </c>
      <c r="G21" s="53">
        <v>0</v>
      </c>
    </row>
    <row r="22" spans="1:7" x14ac:dyDescent="0.45">
      <c r="A22" s="51" t="s">
        <v>479</v>
      </c>
      <c r="B22" s="53">
        <v>0</v>
      </c>
      <c r="C22" s="53">
        <v>0</v>
      </c>
      <c r="D22" s="53">
        <v>0</v>
      </c>
      <c r="E22" s="53">
        <v>0</v>
      </c>
      <c r="F22" s="53">
        <v>0</v>
      </c>
      <c r="G22" s="53">
        <v>0</v>
      </c>
    </row>
    <row r="23" spans="1:7" x14ac:dyDescent="0.45">
      <c r="A23" s="52" t="s">
        <v>480</v>
      </c>
      <c r="B23" s="53">
        <v>0</v>
      </c>
      <c r="C23" s="53">
        <v>0</v>
      </c>
      <c r="D23" s="53">
        <v>0</v>
      </c>
      <c r="E23" s="53">
        <v>0</v>
      </c>
      <c r="F23" s="53">
        <v>0</v>
      </c>
      <c r="G23" s="53">
        <v>0</v>
      </c>
    </row>
    <row r="24" spans="1:7" x14ac:dyDescent="0.45">
      <c r="A24" s="52" t="s">
        <v>481</v>
      </c>
      <c r="B24" s="53">
        <v>0</v>
      </c>
      <c r="C24" s="53">
        <v>0</v>
      </c>
      <c r="D24" s="53">
        <v>0</v>
      </c>
      <c r="E24" s="53">
        <v>0</v>
      </c>
      <c r="F24" s="53">
        <v>0</v>
      </c>
      <c r="G24" s="53">
        <v>0</v>
      </c>
    </row>
    <row r="25" spans="1:7" x14ac:dyDescent="0.45">
      <c r="A25" s="52" t="s">
        <v>482</v>
      </c>
      <c r="B25" s="53">
        <v>0</v>
      </c>
      <c r="C25" s="53">
        <v>0</v>
      </c>
      <c r="D25" s="53">
        <v>0</v>
      </c>
      <c r="E25" s="53">
        <v>0</v>
      </c>
      <c r="F25" s="53">
        <v>0</v>
      </c>
      <c r="G25" s="53">
        <v>0</v>
      </c>
    </row>
    <row r="26" spans="1:7" x14ac:dyDescent="0.45">
      <c r="A26" s="52" t="s">
        <v>486</v>
      </c>
      <c r="B26" s="53">
        <v>0</v>
      </c>
      <c r="C26" s="53">
        <v>0</v>
      </c>
      <c r="D26" s="53">
        <v>0</v>
      </c>
      <c r="E26" s="53">
        <v>0</v>
      </c>
      <c r="F26" s="53">
        <v>0</v>
      </c>
      <c r="G26" s="53">
        <v>0</v>
      </c>
    </row>
    <row r="27" spans="1:7" x14ac:dyDescent="0.45">
      <c r="A27" s="52" t="s">
        <v>484</v>
      </c>
      <c r="B27" s="53">
        <v>0</v>
      </c>
      <c r="C27" s="53">
        <v>0</v>
      </c>
      <c r="D27" s="53">
        <v>0</v>
      </c>
      <c r="E27" s="53">
        <v>0</v>
      </c>
      <c r="F27" s="53">
        <v>0</v>
      </c>
      <c r="G27" s="53">
        <v>0</v>
      </c>
    </row>
    <row r="28" spans="1:7" x14ac:dyDescent="0.45">
      <c r="A28" s="39" t="s">
        <v>461</v>
      </c>
      <c r="B28" s="39"/>
      <c r="C28" s="39"/>
      <c r="D28" s="39"/>
      <c r="E28" s="39"/>
      <c r="F28" s="39"/>
      <c r="G28" s="39"/>
    </row>
    <row r="29" spans="1:7" ht="14.45" customHeight="1" x14ac:dyDescent="0.45">
      <c r="A29" s="3" t="s">
        <v>487</v>
      </c>
      <c r="B29" s="133">
        <f t="shared" ref="B29:G29" si="3">B7+B18</f>
        <v>74465219.640000001</v>
      </c>
      <c r="C29" s="133">
        <f t="shared" si="3"/>
        <v>78188480.622000009</v>
      </c>
      <c r="D29" s="133">
        <f t="shared" si="3"/>
        <v>82097904.653100014</v>
      </c>
      <c r="E29" s="133">
        <f t="shared" si="3"/>
        <v>86202799.885755002</v>
      </c>
      <c r="F29" s="133">
        <f t="shared" si="3"/>
        <v>90512939.880042762</v>
      </c>
      <c r="G29" s="133">
        <f t="shared" si="3"/>
        <v>95038586.874044925</v>
      </c>
    </row>
    <row r="30" spans="1:7" x14ac:dyDescent="0.45">
      <c r="A30" s="48"/>
      <c r="B30" s="48"/>
      <c r="C30" s="48"/>
      <c r="D30" s="48"/>
      <c r="E30" s="48"/>
      <c r="F30" s="48"/>
      <c r="G30" s="48"/>
    </row>
  </sheetData>
  <mergeCells count="5">
    <mergeCell ref="A1:G1"/>
    <mergeCell ref="A2:G2"/>
    <mergeCell ref="A3:G3"/>
    <mergeCell ref="A4:G4"/>
    <mergeCell ref="A5:G5"/>
  </mergeCells>
  <dataValidations count="1">
    <dataValidation type="decimal" allowBlank="1" showInputMessage="1" showErrorMessage="1" sqref="B7:G29" xr:uid="{D857A63D-29FE-4653-8F52-C8D845882F46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1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D7C19-E745-43AE-99DD-EA923E52E27C}">
  <sheetPr>
    <outlinePr summaryBelow="0"/>
    <pageSetUpPr fitToPage="1"/>
  </sheetPr>
  <dimension ref="A1:G39"/>
  <sheetViews>
    <sheetView showGridLines="0" topLeftCell="A15" zoomScale="80" zoomScaleNormal="80" workbookViewId="0">
      <selection activeCell="A40" sqref="A40"/>
    </sheetView>
  </sheetViews>
  <sheetFormatPr baseColWidth="10" defaultColWidth="11" defaultRowHeight="14.25" x14ac:dyDescent="0.45"/>
  <cols>
    <col min="1" max="1" width="68.86328125" bestFit="1" customWidth="1"/>
    <col min="2" max="2" width="21.86328125" bestFit="1" customWidth="1"/>
    <col min="3" max="3" width="19.86328125" customWidth="1"/>
    <col min="4" max="4" width="20.86328125" bestFit="1" customWidth="1"/>
    <col min="5" max="6" width="22.265625" bestFit="1" customWidth="1"/>
    <col min="7" max="7" width="19.59765625" bestFit="1" customWidth="1"/>
  </cols>
  <sheetData>
    <row r="1" spans="1:7" x14ac:dyDescent="0.45">
      <c r="A1" s="139" t="s">
        <v>488</v>
      </c>
      <c r="B1" s="152"/>
      <c r="C1" s="152"/>
      <c r="D1" s="152"/>
      <c r="E1" s="152"/>
      <c r="F1" s="152"/>
      <c r="G1" s="153"/>
    </row>
    <row r="2" spans="1:7" x14ac:dyDescent="0.45">
      <c r="A2" s="142" t="str">
        <f>'Formato 1'!A2</f>
        <v>SISTEMA MUNICIPAL DE AGUA POTABLE Y ALCANTARILLADOS DE SAN JOSE ITURBIDE GUANAJUATO,</v>
      </c>
      <c r="B2" s="143"/>
      <c r="C2" s="143"/>
      <c r="D2" s="143"/>
      <c r="E2" s="143"/>
      <c r="F2" s="143"/>
      <c r="G2" s="144"/>
    </row>
    <row r="3" spans="1:7" x14ac:dyDescent="0.45">
      <c r="A3" s="145" t="s">
        <v>489</v>
      </c>
      <c r="B3" s="146"/>
      <c r="C3" s="146"/>
      <c r="D3" s="146"/>
      <c r="E3" s="146"/>
      <c r="F3" s="146"/>
      <c r="G3" s="147"/>
    </row>
    <row r="4" spans="1:7" x14ac:dyDescent="0.45">
      <c r="A4" s="145" t="s">
        <v>2</v>
      </c>
      <c r="B4" s="146"/>
      <c r="C4" s="146"/>
      <c r="D4" s="146"/>
      <c r="E4" s="146"/>
      <c r="F4" s="146"/>
      <c r="G4" s="147"/>
    </row>
    <row r="5" spans="1:7" x14ac:dyDescent="0.45">
      <c r="A5" s="103" t="s">
        <v>5</v>
      </c>
      <c r="B5" s="128" t="s">
        <v>490</v>
      </c>
      <c r="C5" s="127" t="s">
        <v>491</v>
      </c>
      <c r="D5" s="127" t="s">
        <v>492</v>
      </c>
      <c r="E5" s="127" t="s">
        <v>493</v>
      </c>
      <c r="F5" s="127" t="s">
        <v>494</v>
      </c>
      <c r="G5" s="127" t="s">
        <v>495</v>
      </c>
    </row>
    <row r="6" spans="1:7" ht="15.75" customHeight="1" x14ac:dyDescent="0.45">
      <c r="A6" s="25" t="s">
        <v>496</v>
      </c>
      <c r="B6" s="102">
        <v>0</v>
      </c>
      <c r="C6" s="102">
        <v>0</v>
      </c>
      <c r="D6" s="102">
        <v>0</v>
      </c>
      <c r="E6" s="102">
        <v>0</v>
      </c>
      <c r="F6" s="102">
        <v>0</v>
      </c>
      <c r="G6" s="102">
        <v>0</v>
      </c>
    </row>
    <row r="7" spans="1:7" x14ac:dyDescent="0.45">
      <c r="A7" s="51" t="s">
        <v>449</v>
      </c>
      <c r="B7" s="58">
        <v>0</v>
      </c>
      <c r="C7" s="58">
        <v>0</v>
      </c>
      <c r="D7" s="58">
        <v>0</v>
      </c>
      <c r="E7" s="58">
        <v>0</v>
      </c>
      <c r="F7" s="58">
        <v>0</v>
      </c>
      <c r="G7" s="58">
        <v>0</v>
      </c>
    </row>
    <row r="8" spans="1:7" ht="15.75" customHeight="1" x14ac:dyDescent="0.45">
      <c r="A8" s="51" t="s">
        <v>450</v>
      </c>
      <c r="B8" s="58">
        <v>0</v>
      </c>
      <c r="C8" s="58">
        <v>0</v>
      </c>
      <c r="D8" s="58">
        <v>0</v>
      </c>
      <c r="E8" s="58">
        <v>0</v>
      </c>
      <c r="F8" s="58">
        <v>0</v>
      </c>
      <c r="G8" s="58">
        <v>0</v>
      </c>
    </row>
    <row r="9" spans="1:7" x14ac:dyDescent="0.45">
      <c r="A9" s="51" t="s">
        <v>451</v>
      </c>
      <c r="B9" s="58">
        <v>0</v>
      </c>
      <c r="C9" s="58">
        <v>0</v>
      </c>
      <c r="D9" s="58">
        <v>0</v>
      </c>
      <c r="E9" s="58">
        <v>0</v>
      </c>
      <c r="F9" s="58">
        <v>0</v>
      </c>
      <c r="G9" s="58">
        <v>0</v>
      </c>
    </row>
    <row r="10" spans="1:7" x14ac:dyDescent="0.45">
      <c r="A10" s="51" t="s">
        <v>452</v>
      </c>
      <c r="B10" s="58">
        <v>0</v>
      </c>
      <c r="C10" s="58">
        <v>0</v>
      </c>
      <c r="D10" s="58">
        <v>0</v>
      </c>
      <c r="E10" s="58">
        <v>0</v>
      </c>
      <c r="F10" s="58">
        <v>0</v>
      </c>
      <c r="G10" s="58">
        <v>0</v>
      </c>
    </row>
    <row r="11" spans="1:7" x14ac:dyDescent="0.45">
      <c r="A11" s="51" t="s">
        <v>453</v>
      </c>
      <c r="B11" s="58">
        <v>0</v>
      </c>
      <c r="C11" s="58">
        <v>0</v>
      </c>
      <c r="D11" s="58">
        <v>0</v>
      </c>
      <c r="E11" s="58">
        <v>0</v>
      </c>
      <c r="F11" s="58">
        <v>0</v>
      </c>
      <c r="G11" s="58">
        <v>0</v>
      </c>
    </row>
    <row r="12" spans="1:7" x14ac:dyDescent="0.45">
      <c r="A12" s="51" t="s">
        <v>454</v>
      </c>
      <c r="B12" s="58">
        <v>0</v>
      </c>
      <c r="C12" s="58">
        <v>0</v>
      </c>
      <c r="D12" s="58">
        <v>0</v>
      </c>
      <c r="E12" s="58">
        <v>0</v>
      </c>
      <c r="F12" s="58">
        <v>0</v>
      </c>
      <c r="G12" s="58">
        <v>0</v>
      </c>
    </row>
    <row r="13" spans="1:7" x14ac:dyDescent="0.45">
      <c r="A13" s="52" t="s">
        <v>455</v>
      </c>
      <c r="B13" s="58">
        <v>0</v>
      </c>
      <c r="C13" s="58">
        <v>0</v>
      </c>
      <c r="D13" s="58">
        <v>0</v>
      </c>
      <c r="E13" s="58">
        <v>0</v>
      </c>
      <c r="F13" s="58">
        <v>0</v>
      </c>
      <c r="G13" s="58">
        <v>69094212.707499996</v>
      </c>
    </row>
    <row r="14" spans="1:7" x14ac:dyDescent="0.45">
      <c r="A14" s="51" t="s">
        <v>456</v>
      </c>
      <c r="B14" s="58">
        <v>0</v>
      </c>
      <c r="C14" s="58">
        <v>0</v>
      </c>
      <c r="D14" s="58">
        <v>0</v>
      </c>
      <c r="E14" s="58">
        <v>0</v>
      </c>
      <c r="F14" s="58">
        <v>0</v>
      </c>
      <c r="G14" s="58">
        <v>0</v>
      </c>
    </row>
    <row r="15" spans="1:7" x14ac:dyDescent="0.45">
      <c r="A15" s="51" t="s">
        <v>457</v>
      </c>
      <c r="B15" s="58">
        <v>0</v>
      </c>
      <c r="C15" s="58">
        <v>0</v>
      </c>
      <c r="D15" s="58">
        <v>0</v>
      </c>
      <c r="E15" s="58">
        <v>0</v>
      </c>
      <c r="F15" s="58">
        <v>0</v>
      </c>
      <c r="G15" s="58">
        <v>0</v>
      </c>
    </row>
    <row r="16" spans="1:7" x14ac:dyDescent="0.45">
      <c r="A16" s="51" t="s">
        <v>458</v>
      </c>
      <c r="B16" s="58">
        <v>0</v>
      </c>
      <c r="C16" s="58">
        <v>0</v>
      </c>
      <c r="D16" s="58">
        <v>0</v>
      </c>
      <c r="E16" s="58">
        <v>0</v>
      </c>
      <c r="F16" s="58">
        <v>0</v>
      </c>
      <c r="G16" s="58">
        <v>137803.61249999999</v>
      </c>
    </row>
    <row r="17" spans="1:7" x14ac:dyDescent="0.45">
      <c r="A17" s="51" t="s">
        <v>459</v>
      </c>
      <c r="B17" s="58">
        <v>0</v>
      </c>
      <c r="C17" s="58">
        <v>0</v>
      </c>
      <c r="D17" s="58">
        <v>0</v>
      </c>
      <c r="E17" s="58">
        <v>0</v>
      </c>
      <c r="F17" s="58">
        <v>0</v>
      </c>
      <c r="G17" s="58">
        <v>0</v>
      </c>
    </row>
    <row r="18" spans="1:7" x14ac:dyDescent="0.45">
      <c r="A18" s="75" t="s">
        <v>460</v>
      </c>
      <c r="B18" s="58">
        <v>0</v>
      </c>
      <c r="C18" s="58">
        <v>0</v>
      </c>
      <c r="D18" s="58">
        <v>0</v>
      </c>
      <c r="E18" s="58">
        <v>0</v>
      </c>
      <c r="F18" s="58">
        <v>0</v>
      </c>
      <c r="G18" s="58">
        <v>0</v>
      </c>
    </row>
    <row r="19" spans="1:7" x14ac:dyDescent="0.45">
      <c r="A19" s="51"/>
      <c r="B19" s="58"/>
      <c r="C19" s="58"/>
      <c r="D19" s="58"/>
      <c r="E19" s="58"/>
      <c r="F19" s="58"/>
      <c r="G19" s="58"/>
    </row>
    <row r="20" spans="1:7" x14ac:dyDescent="0.45">
      <c r="A20" s="3" t="s">
        <v>497</v>
      </c>
      <c r="B20" s="102">
        <v>0</v>
      </c>
      <c r="C20" s="102">
        <v>0</v>
      </c>
      <c r="D20" s="102">
        <v>0</v>
      </c>
      <c r="E20" s="102">
        <v>0</v>
      </c>
      <c r="F20" s="102">
        <v>0</v>
      </c>
      <c r="G20" s="102">
        <v>0</v>
      </c>
    </row>
    <row r="21" spans="1:7" x14ac:dyDescent="0.45">
      <c r="A21" s="51" t="s">
        <v>463</v>
      </c>
      <c r="B21" s="59">
        <v>0</v>
      </c>
      <c r="C21" s="59">
        <v>0</v>
      </c>
      <c r="D21" s="59">
        <v>0</v>
      </c>
      <c r="E21" s="59">
        <v>0</v>
      </c>
      <c r="F21" s="59">
        <v>0</v>
      </c>
      <c r="G21" s="59">
        <v>0</v>
      </c>
    </row>
    <row r="22" spans="1:7" x14ac:dyDescent="0.45">
      <c r="A22" s="51" t="s">
        <v>464</v>
      </c>
      <c r="B22" s="59">
        <v>0</v>
      </c>
      <c r="C22" s="59">
        <v>0</v>
      </c>
      <c r="D22" s="59">
        <v>0</v>
      </c>
      <c r="E22" s="59">
        <v>0</v>
      </c>
      <c r="F22" s="59">
        <v>0</v>
      </c>
      <c r="G22" s="59">
        <v>0</v>
      </c>
    </row>
    <row r="23" spans="1:7" x14ac:dyDescent="0.45">
      <c r="A23" s="51" t="s">
        <v>465</v>
      </c>
      <c r="B23" s="59">
        <v>0</v>
      </c>
      <c r="C23" s="59">
        <v>0</v>
      </c>
      <c r="D23" s="59">
        <v>0</v>
      </c>
      <c r="E23" s="59">
        <v>0</v>
      </c>
      <c r="F23" s="59">
        <v>0</v>
      </c>
      <c r="G23" s="59">
        <v>0</v>
      </c>
    </row>
    <row r="24" spans="1:7" ht="28.5" x14ac:dyDescent="0.45">
      <c r="A24" s="52" t="s">
        <v>466</v>
      </c>
      <c r="B24" s="59">
        <v>0</v>
      </c>
      <c r="C24" s="59">
        <v>0</v>
      </c>
      <c r="D24" s="59">
        <v>0</v>
      </c>
      <c r="E24" s="59">
        <v>0</v>
      </c>
      <c r="F24" s="59">
        <v>0</v>
      </c>
      <c r="G24" s="59">
        <v>0</v>
      </c>
    </row>
    <row r="25" spans="1:7" x14ac:dyDescent="0.45">
      <c r="A25" s="52" t="s">
        <v>467</v>
      </c>
      <c r="B25" s="59">
        <v>0</v>
      </c>
      <c r="C25" s="59">
        <v>0</v>
      </c>
      <c r="D25" s="59">
        <v>0</v>
      </c>
      <c r="E25" s="59">
        <v>0</v>
      </c>
      <c r="F25" s="59">
        <v>0</v>
      </c>
      <c r="G25" s="59">
        <v>0</v>
      </c>
    </row>
    <row r="26" spans="1:7" x14ac:dyDescent="0.45">
      <c r="A26" s="60"/>
      <c r="B26" s="59"/>
      <c r="C26" s="59"/>
      <c r="D26" s="59"/>
      <c r="E26" s="59"/>
      <c r="F26" s="59"/>
      <c r="G26" s="59"/>
    </row>
    <row r="27" spans="1:7" x14ac:dyDescent="0.45">
      <c r="A27" s="3" t="s">
        <v>498</v>
      </c>
      <c r="B27" s="102">
        <v>0</v>
      </c>
      <c r="C27" s="102">
        <v>0</v>
      </c>
      <c r="D27" s="102">
        <v>0</v>
      </c>
      <c r="E27" s="102">
        <v>0</v>
      </c>
      <c r="F27" s="102">
        <v>0</v>
      </c>
      <c r="G27" s="102">
        <v>0</v>
      </c>
    </row>
    <row r="28" spans="1:7" x14ac:dyDescent="0.45">
      <c r="A28" s="51" t="s">
        <v>291</v>
      </c>
      <c r="B28" s="59">
        <v>0</v>
      </c>
      <c r="C28" s="59">
        <v>0</v>
      </c>
      <c r="D28" s="59">
        <v>0</v>
      </c>
      <c r="E28" s="59">
        <v>0</v>
      </c>
      <c r="F28" s="59">
        <v>0</v>
      </c>
      <c r="G28" s="59">
        <v>0</v>
      </c>
    </row>
    <row r="29" spans="1:7" x14ac:dyDescent="0.45">
      <c r="A29" s="39"/>
      <c r="B29" s="61"/>
      <c r="C29" s="61"/>
      <c r="D29" s="61"/>
      <c r="E29" s="61"/>
      <c r="F29" s="61"/>
      <c r="G29" s="61"/>
    </row>
    <row r="30" spans="1:7" ht="14.45" customHeight="1" x14ac:dyDescent="0.45">
      <c r="A30" s="3" t="s">
        <v>499</v>
      </c>
      <c r="B30" s="102">
        <v>0</v>
      </c>
      <c r="C30" s="102">
        <v>0</v>
      </c>
      <c r="D30" s="102">
        <v>0</v>
      </c>
      <c r="E30" s="102">
        <v>0</v>
      </c>
      <c r="F30" s="102">
        <v>0</v>
      </c>
      <c r="G30" s="102">
        <v>0</v>
      </c>
    </row>
    <row r="31" spans="1:7" ht="14.45" customHeight="1" x14ac:dyDescent="0.45">
      <c r="A31" s="39"/>
      <c r="B31" s="105"/>
      <c r="C31" s="105"/>
      <c r="D31" s="105"/>
      <c r="E31" s="105"/>
      <c r="F31" s="105"/>
      <c r="G31" s="105"/>
    </row>
    <row r="32" spans="1:7" x14ac:dyDescent="0.45">
      <c r="A32" s="108" t="s">
        <v>293</v>
      </c>
      <c r="B32" s="47"/>
      <c r="C32" s="47"/>
      <c r="D32" s="47"/>
      <c r="E32" s="47"/>
      <c r="F32" s="47"/>
      <c r="G32" s="47"/>
    </row>
    <row r="33" spans="1:7" ht="28.5" x14ac:dyDescent="0.45">
      <c r="A33" s="106" t="s">
        <v>471</v>
      </c>
      <c r="B33" s="74">
        <v>0</v>
      </c>
      <c r="C33" s="74">
        <v>0</v>
      </c>
      <c r="D33" s="74">
        <v>0</v>
      </c>
      <c r="E33" s="74">
        <v>0</v>
      </c>
      <c r="F33" s="74">
        <v>0</v>
      </c>
      <c r="G33" s="74">
        <v>0</v>
      </c>
    </row>
    <row r="34" spans="1:7" ht="28.5" x14ac:dyDescent="0.45">
      <c r="A34" s="106" t="s">
        <v>295</v>
      </c>
      <c r="B34" s="74">
        <v>0</v>
      </c>
      <c r="C34" s="74">
        <v>0</v>
      </c>
      <c r="D34" s="74">
        <v>0</v>
      </c>
      <c r="E34" s="74">
        <v>0</v>
      </c>
      <c r="F34" s="74">
        <v>0</v>
      </c>
      <c r="G34" s="74">
        <v>0</v>
      </c>
    </row>
    <row r="35" spans="1:7" x14ac:dyDescent="0.45">
      <c r="A35" s="47" t="s">
        <v>472</v>
      </c>
      <c r="B35" s="74">
        <v>0</v>
      </c>
      <c r="C35" s="74">
        <v>0</v>
      </c>
      <c r="D35" s="74">
        <v>0</v>
      </c>
      <c r="E35" s="74">
        <v>0</v>
      </c>
      <c r="F35" s="74">
        <v>0</v>
      </c>
      <c r="G35" s="74">
        <v>0</v>
      </c>
    </row>
    <row r="36" spans="1:7" x14ac:dyDescent="0.45">
      <c r="A36" s="48"/>
      <c r="B36" s="48"/>
      <c r="C36" s="48"/>
      <c r="D36" s="48"/>
      <c r="E36" s="48"/>
      <c r="F36" s="48"/>
      <c r="G36" s="48"/>
    </row>
    <row r="38" spans="1:7" x14ac:dyDescent="0.45">
      <c r="A38" t="s">
        <v>500</v>
      </c>
    </row>
    <row r="39" spans="1:7" x14ac:dyDescent="0.45">
      <c r="A39" t="s">
        <v>501</v>
      </c>
    </row>
  </sheetData>
  <mergeCells count="4">
    <mergeCell ref="A1:G1"/>
    <mergeCell ref="A2:G2"/>
    <mergeCell ref="A3:G3"/>
    <mergeCell ref="A4:G4"/>
  </mergeCells>
  <dataValidations count="1">
    <dataValidation type="decimal" allowBlank="1" showInputMessage="1" showErrorMessage="1" sqref="B6:G6 B20:G30" xr:uid="{AA497E60-B91B-4757-8672-670C9F066023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2"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9785C-7EEC-4F9B-854C-EA304F1F7EEA}">
  <sheetPr>
    <outlinePr summaryBelow="0"/>
    <pageSetUpPr fitToPage="1"/>
  </sheetPr>
  <dimension ref="A1:G32"/>
  <sheetViews>
    <sheetView showGridLines="0" zoomScale="75" zoomScaleNormal="75" workbookViewId="0">
      <selection activeCell="B6" sqref="B6:G29"/>
    </sheetView>
  </sheetViews>
  <sheetFormatPr baseColWidth="10" defaultColWidth="11" defaultRowHeight="14.25" x14ac:dyDescent="0.45"/>
  <cols>
    <col min="1" max="1" width="68.86328125" bestFit="1" customWidth="1"/>
    <col min="2" max="2" width="21.86328125" bestFit="1" customWidth="1"/>
    <col min="3" max="3" width="19.86328125" customWidth="1"/>
    <col min="4" max="4" width="20.86328125" bestFit="1" customWidth="1"/>
    <col min="5" max="6" width="22.265625" bestFit="1" customWidth="1"/>
    <col min="7" max="7" width="19.59765625" bestFit="1" customWidth="1"/>
  </cols>
  <sheetData>
    <row r="1" spans="1:7" x14ac:dyDescent="0.45">
      <c r="A1" s="139" t="s">
        <v>502</v>
      </c>
      <c r="B1" s="152"/>
      <c r="C1" s="152"/>
      <c r="D1" s="152"/>
      <c r="E1" s="152"/>
      <c r="F1" s="152"/>
      <c r="G1" s="153"/>
    </row>
    <row r="2" spans="1:7" x14ac:dyDescent="0.45">
      <c r="A2" s="142" t="str">
        <f>'Formato 1'!A2</f>
        <v>SISTEMA MUNICIPAL DE AGUA POTABLE Y ALCANTARILLADOS DE SAN JOSE ITURBIDE GUANAJUATO,</v>
      </c>
      <c r="B2" s="143"/>
      <c r="C2" s="143"/>
      <c r="D2" s="143"/>
      <c r="E2" s="143"/>
      <c r="F2" s="143"/>
      <c r="G2" s="144"/>
    </row>
    <row r="3" spans="1:7" x14ac:dyDescent="0.45">
      <c r="A3" s="145" t="s">
        <v>503</v>
      </c>
      <c r="B3" s="146"/>
      <c r="C3" s="146"/>
      <c r="D3" s="146"/>
      <c r="E3" s="146"/>
      <c r="F3" s="146"/>
      <c r="G3" s="147"/>
    </row>
    <row r="4" spans="1:7" x14ac:dyDescent="0.45">
      <c r="A4" s="145" t="s">
        <v>2</v>
      </c>
      <c r="B4" s="146"/>
      <c r="C4" s="146"/>
      <c r="D4" s="146"/>
      <c r="E4" s="146"/>
      <c r="F4" s="146"/>
      <c r="G4" s="147"/>
    </row>
    <row r="5" spans="1:7" x14ac:dyDescent="0.45">
      <c r="A5" s="103" t="s">
        <v>5</v>
      </c>
      <c r="B5" s="128" t="s">
        <v>490</v>
      </c>
      <c r="C5" s="127" t="s">
        <v>491</v>
      </c>
      <c r="D5" s="127" t="s">
        <v>492</v>
      </c>
      <c r="E5" s="127" t="s">
        <v>493</v>
      </c>
      <c r="F5" s="127" t="s">
        <v>494</v>
      </c>
      <c r="G5" s="127" t="s">
        <v>495</v>
      </c>
    </row>
    <row r="6" spans="1:7" ht="15.75" customHeight="1" x14ac:dyDescent="0.45">
      <c r="A6" s="25" t="s">
        <v>475</v>
      </c>
      <c r="B6" s="102">
        <v>0</v>
      </c>
      <c r="C6" s="102">
        <v>0</v>
      </c>
      <c r="D6" s="102">
        <v>0</v>
      </c>
      <c r="E6" s="102">
        <v>0</v>
      </c>
      <c r="F6" s="102">
        <v>0</v>
      </c>
      <c r="G6" s="102">
        <v>0</v>
      </c>
    </row>
    <row r="7" spans="1:7" x14ac:dyDescent="0.45">
      <c r="A7" s="51" t="s">
        <v>476</v>
      </c>
      <c r="B7" s="58">
        <v>0</v>
      </c>
      <c r="C7" s="58">
        <v>0</v>
      </c>
      <c r="D7" s="58">
        <v>0</v>
      </c>
      <c r="E7" s="58">
        <v>0</v>
      </c>
      <c r="F7" s="58">
        <v>0</v>
      </c>
      <c r="G7" s="58">
        <v>23491307.250000004</v>
      </c>
    </row>
    <row r="8" spans="1:7" ht="15.75" customHeight="1" x14ac:dyDescent="0.45">
      <c r="A8" s="51" t="s">
        <v>477</v>
      </c>
      <c r="B8" s="58">
        <v>0</v>
      </c>
      <c r="C8" s="58">
        <v>0</v>
      </c>
      <c r="D8" s="58">
        <v>0</v>
      </c>
      <c r="E8" s="58">
        <v>0</v>
      </c>
      <c r="F8" s="58">
        <v>0</v>
      </c>
      <c r="G8" s="58">
        <v>9385537.8599999994</v>
      </c>
    </row>
    <row r="9" spans="1:7" x14ac:dyDescent="0.45">
      <c r="A9" s="51" t="s">
        <v>478</v>
      </c>
      <c r="B9" s="58">
        <v>0</v>
      </c>
      <c r="C9" s="58">
        <v>0</v>
      </c>
      <c r="D9" s="58">
        <v>0</v>
      </c>
      <c r="E9" s="58">
        <v>0</v>
      </c>
      <c r="F9" s="58">
        <v>0</v>
      </c>
      <c r="G9" s="58">
        <v>24549061.359999999</v>
      </c>
    </row>
    <row r="10" spans="1:7" x14ac:dyDescent="0.45">
      <c r="A10" s="51" t="s">
        <v>479</v>
      </c>
      <c r="B10" s="58">
        <v>0</v>
      </c>
      <c r="C10" s="58">
        <v>0</v>
      </c>
      <c r="D10" s="58">
        <v>0</v>
      </c>
      <c r="E10" s="58">
        <v>0</v>
      </c>
      <c r="F10" s="58">
        <v>0</v>
      </c>
      <c r="G10" s="58">
        <v>0</v>
      </c>
    </row>
    <row r="11" spans="1:7" x14ac:dyDescent="0.45">
      <c r="A11" s="51" t="s">
        <v>480</v>
      </c>
      <c r="B11" s="58">
        <v>0</v>
      </c>
      <c r="C11" s="58">
        <v>0</v>
      </c>
      <c r="D11" s="58">
        <v>0</v>
      </c>
      <c r="E11" s="58">
        <v>0</v>
      </c>
      <c r="F11" s="58">
        <v>0</v>
      </c>
      <c r="G11" s="58">
        <v>1309685.6400000001</v>
      </c>
    </row>
    <row r="12" spans="1:7" x14ac:dyDescent="0.45">
      <c r="A12" s="51" t="s">
        <v>481</v>
      </c>
      <c r="B12" s="58">
        <v>0</v>
      </c>
      <c r="C12" s="58">
        <v>0</v>
      </c>
      <c r="D12" s="58">
        <v>0</v>
      </c>
      <c r="E12" s="58">
        <v>0</v>
      </c>
      <c r="F12" s="58">
        <v>0</v>
      </c>
      <c r="G12" s="58">
        <v>1800000</v>
      </c>
    </row>
    <row r="13" spans="1:7" x14ac:dyDescent="0.45">
      <c r="A13" s="52" t="s">
        <v>482</v>
      </c>
      <c r="B13" s="58">
        <v>0</v>
      </c>
      <c r="C13" s="58">
        <v>0</v>
      </c>
      <c r="D13" s="58">
        <v>0</v>
      </c>
      <c r="E13" s="58">
        <v>0</v>
      </c>
      <c r="F13" s="58">
        <v>0</v>
      </c>
      <c r="G13" s="58">
        <v>0</v>
      </c>
    </row>
    <row r="14" spans="1:7" x14ac:dyDescent="0.45">
      <c r="A14" s="51" t="s">
        <v>483</v>
      </c>
      <c r="B14" s="58">
        <v>0</v>
      </c>
      <c r="C14" s="58">
        <v>0</v>
      </c>
      <c r="D14" s="58">
        <v>0</v>
      </c>
      <c r="E14" s="58">
        <v>0</v>
      </c>
      <c r="F14" s="58">
        <v>0</v>
      </c>
      <c r="G14" s="58">
        <v>0</v>
      </c>
    </row>
    <row r="15" spans="1:7" x14ac:dyDescent="0.45">
      <c r="A15" s="51" t="s">
        <v>484</v>
      </c>
      <c r="B15" s="58">
        <v>0</v>
      </c>
      <c r="C15" s="58">
        <v>0</v>
      </c>
      <c r="D15" s="58">
        <v>0</v>
      </c>
      <c r="E15" s="58">
        <v>0</v>
      </c>
      <c r="F15" s="58">
        <v>0</v>
      </c>
      <c r="G15" s="58">
        <v>0</v>
      </c>
    </row>
    <row r="16" spans="1:7" x14ac:dyDescent="0.45">
      <c r="A16" s="51"/>
      <c r="B16" s="58"/>
      <c r="C16" s="58"/>
      <c r="D16" s="58"/>
      <c r="E16" s="58"/>
      <c r="F16" s="58"/>
      <c r="G16" s="58"/>
    </row>
    <row r="17" spans="1:7" x14ac:dyDescent="0.45">
      <c r="A17" s="3" t="s">
        <v>485</v>
      </c>
      <c r="B17" s="102">
        <v>0</v>
      </c>
      <c r="C17" s="102">
        <v>0</v>
      </c>
      <c r="D17" s="102">
        <v>0</v>
      </c>
      <c r="E17" s="102">
        <v>0</v>
      </c>
      <c r="F17" s="102">
        <v>0</v>
      </c>
      <c r="G17" s="102">
        <v>0</v>
      </c>
    </row>
    <row r="18" spans="1:7" x14ac:dyDescent="0.45">
      <c r="A18" s="51" t="s">
        <v>476</v>
      </c>
      <c r="B18" s="59">
        <v>0</v>
      </c>
      <c r="C18" s="59">
        <v>0</v>
      </c>
      <c r="D18" s="59">
        <v>0</v>
      </c>
      <c r="E18" s="59">
        <v>0</v>
      </c>
      <c r="F18" s="59">
        <v>0</v>
      </c>
      <c r="G18" s="59">
        <v>0</v>
      </c>
    </row>
    <row r="19" spans="1:7" x14ac:dyDescent="0.45">
      <c r="A19" s="51" t="s">
        <v>477</v>
      </c>
      <c r="B19" s="59">
        <v>0</v>
      </c>
      <c r="C19" s="59">
        <v>0</v>
      </c>
      <c r="D19" s="59">
        <v>0</v>
      </c>
      <c r="E19" s="59">
        <v>0</v>
      </c>
      <c r="F19" s="59">
        <v>0</v>
      </c>
      <c r="G19" s="59">
        <v>0</v>
      </c>
    </row>
    <row r="20" spans="1:7" x14ac:dyDescent="0.45">
      <c r="A20" s="51" t="s">
        <v>478</v>
      </c>
      <c r="B20" s="59">
        <v>0</v>
      </c>
      <c r="C20" s="59">
        <v>0</v>
      </c>
      <c r="D20" s="59">
        <v>0</v>
      </c>
      <c r="E20" s="59">
        <v>0</v>
      </c>
      <c r="F20" s="59">
        <v>0</v>
      </c>
      <c r="G20" s="59">
        <v>0</v>
      </c>
    </row>
    <row r="21" spans="1:7" x14ac:dyDescent="0.45">
      <c r="A21" s="51" t="s">
        <v>479</v>
      </c>
      <c r="B21" s="59">
        <v>0</v>
      </c>
      <c r="C21" s="59">
        <v>0</v>
      </c>
      <c r="D21" s="59">
        <v>0</v>
      </c>
      <c r="E21" s="59">
        <v>0</v>
      </c>
      <c r="F21" s="59">
        <v>0</v>
      </c>
      <c r="G21" s="59">
        <v>0</v>
      </c>
    </row>
    <row r="22" spans="1:7" x14ac:dyDescent="0.45">
      <c r="A22" s="52" t="s">
        <v>480</v>
      </c>
      <c r="B22" s="59">
        <v>0</v>
      </c>
      <c r="C22" s="59">
        <v>0</v>
      </c>
      <c r="D22" s="59">
        <v>0</v>
      </c>
      <c r="E22" s="59">
        <v>0</v>
      </c>
      <c r="F22" s="59">
        <v>0</v>
      </c>
      <c r="G22" s="59">
        <v>0</v>
      </c>
    </row>
    <row r="23" spans="1:7" x14ac:dyDescent="0.45">
      <c r="A23" s="52" t="s">
        <v>481</v>
      </c>
      <c r="B23" s="59">
        <v>0</v>
      </c>
      <c r="C23" s="59">
        <v>0</v>
      </c>
      <c r="D23" s="59">
        <v>0</v>
      </c>
      <c r="E23" s="59">
        <v>0</v>
      </c>
      <c r="F23" s="59">
        <v>0</v>
      </c>
      <c r="G23" s="59">
        <v>0</v>
      </c>
    </row>
    <row r="24" spans="1:7" x14ac:dyDescent="0.45">
      <c r="A24" s="52" t="s">
        <v>482</v>
      </c>
      <c r="B24" s="59">
        <v>0</v>
      </c>
      <c r="C24" s="59">
        <v>0</v>
      </c>
      <c r="D24" s="59">
        <v>0</v>
      </c>
      <c r="E24" s="59">
        <v>0</v>
      </c>
      <c r="F24" s="59">
        <v>0</v>
      </c>
      <c r="G24" s="59">
        <v>0</v>
      </c>
    </row>
    <row r="25" spans="1:7" x14ac:dyDescent="0.45">
      <c r="A25" s="52" t="s">
        <v>486</v>
      </c>
      <c r="B25" s="59">
        <v>0</v>
      </c>
      <c r="C25" s="59">
        <v>0</v>
      </c>
      <c r="D25" s="59">
        <v>0</v>
      </c>
      <c r="E25" s="59">
        <v>0</v>
      </c>
      <c r="F25" s="59">
        <v>0</v>
      </c>
      <c r="G25" s="59">
        <v>0</v>
      </c>
    </row>
    <row r="26" spans="1:7" x14ac:dyDescent="0.45">
      <c r="A26" s="52" t="s">
        <v>484</v>
      </c>
      <c r="B26" s="59">
        <v>0</v>
      </c>
      <c r="C26" s="59">
        <v>0</v>
      </c>
      <c r="D26" s="59">
        <v>0</v>
      </c>
      <c r="E26" s="59">
        <v>0</v>
      </c>
      <c r="F26" s="59">
        <v>0</v>
      </c>
      <c r="G26" s="59">
        <v>0</v>
      </c>
    </row>
    <row r="27" spans="1:7" x14ac:dyDescent="0.45">
      <c r="A27" s="39" t="s">
        <v>461</v>
      </c>
      <c r="B27" s="61"/>
      <c r="C27" s="61"/>
      <c r="D27" s="61"/>
      <c r="E27" s="61"/>
      <c r="F27" s="61"/>
      <c r="G27" s="61"/>
    </row>
    <row r="28" spans="1:7" ht="14.45" customHeight="1" x14ac:dyDescent="0.45">
      <c r="A28" s="3" t="s">
        <v>487</v>
      </c>
      <c r="B28" s="102">
        <v>0</v>
      </c>
      <c r="C28" s="102">
        <v>0</v>
      </c>
      <c r="D28" s="102">
        <v>0</v>
      </c>
      <c r="E28" s="102">
        <v>0</v>
      </c>
      <c r="F28" s="102">
        <v>0</v>
      </c>
      <c r="G28" s="102">
        <v>0</v>
      </c>
    </row>
    <row r="29" spans="1:7" x14ac:dyDescent="0.45">
      <c r="A29" s="48"/>
      <c r="B29" s="48"/>
      <c r="C29" s="48"/>
      <c r="D29" s="48"/>
      <c r="E29" s="48"/>
      <c r="F29" s="48"/>
      <c r="G29" s="48"/>
    </row>
    <row r="31" spans="1:7" x14ac:dyDescent="0.45">
      <c r="A31" t="s">
        <v>504</v>
      </c>
    </row>
    <row r="32" spans="1:7" x14ac:dyDescent="0.45">
      <c r="A32" t="s">
        <v>505</v>
      </c>
    </row>
  </sheetData>
  <mergeCells count="4">
    <mergeCell ref="A1:G1"/>
    <mergeCell ref="A2:G2"/>
    <mergeCell ref="A3:G3"/>
    <mergeCell ref="A4:G4"/>
  </mergeCells>
  <dataValidations count="1">
    <dataValidation type="decimal" allowBlank="1" showInputMessage="1" showErrorMessage="1" sqref="B6:G6 B17:G28" xr:uid="{D53A14A3-CBF5-44EE-A428-D1EC9A5DC010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2" orientation="portrait" horizontalDpi="1200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36388-5D1A-4DAE-8143-BDFC1B40B88B}">
  <sheetPr>
    <outlinePr summaryBelow="0"/>
    <pageSetUpPr fitToPage="1"/>
  </sheetPr>
  <dimension ref="A1:F67"/>
  <sheetViews>
    <sheetView showGridLines="0" zoomScale="75" zoomScaleNormal="75" workbookViewId="0">
      <selection activeCell="A4" sqref="A4"/>
    </sheetView>
  </sheetViews>
  <sheetFormatPr baseColWidth="10" defaultColWidth="11" defaultRowHeight="14.25" x14ac:dyDescent="0.45"/>
  <cols>
    <col min="1" max="1" width="68.86328125" bestFit="1" customWidth="1"/>
    <col min="2" max="2" width="21.86328125" bestFit="1" customWidth="1"/>
    <col min="3" max="3" width="19.86328125" customWidth="1"/>
    <col min="4" max="4" width="20.86328125" bestFit="1" customWidth="1"/>
    <col min="5" max="5" width="22.265625" bestFit="1" customWidth="1"/>
    <col min="6" max="6" width="22.1328125" customWidth="1"/>
  </cols>
  <sheetData>
    <row r="1" spans="1:6" x14ac:dyDescent="0.45">
      <c r="A1" s="139" t="s">
        <v>506</v>
      </c>
      <c r="B1" s="152"/>
      <c r="C1" s="152"/>
      <c r="D1" s="152"/>
      <c r="E1" s="152"/>
      <c r="F1" s="152"/>
    </row>
    <row r="2" spans="1:6" x14ac:dyDescent="0.45">
      <c r="A2" s="142" t="str">
        <f>'Formato 1'!A2</f>
        <v>SISTEMA MUNICIPAL DE AGUA POTABLE Y ALCANTARILLADOS DE SAN JOSE ITURBIDE GUANAJUATO,</v>
      </c>
      <c r="B2" s="143"/>
      <c r="C2" s="143"/>
      <c r="D2" s="143"/>
      <c r="E2" s="143"/>
      <c r="F2" s="144"/>
    </row>
    <row r="3" spans="1:6" x14ac:dyDescent="0.45">
      <c r="A3" s="145" t="s">
        <v>507</v>
      </c>
      <c r="B3" s="146"/>
      <c r="C3" s="146"/>
      <c r="D3" s="146"/>
      <c r="E3" s="146"/>
      <c r="F3" s="147"/>
    </row>
    <row r="4" spans="1:6" ht="28.5" x14ac:dyDescent="0.45">
      <c r="A4" s="103" t="s">
        <v>5</v>
      </c>
      <c r="B4" s="7" t="s">
        <v>508</v>
      </c>
      <c r="C4" s="32" t="s">
        <v>509</v>
      </c>
      <c r="D4" s="32" t="s">
        <v>510</v>
      </c>
      <c r="E4" s="32" t="s">
        <v>511</v>
      </c>
      <c r="F4" s="32" t="s">
        <v>512</v>
      </c>
    </row>
    <row r="5" spans="1:6" ht="15.75" customHeight="1" x14ac:dyDescent="0.45">
      <c r="A5" s="107" t="s">
        <v>513</v>
      </c>
      <c r="B5" s="112"/>
      <c r="C5" s="112"/>
      <c r="D5" s="112"/>
      <c r="E5" s="112"/>
      <c r="F5" s="112"/>
    </row>
    <row r="6" spans="1:6" x14ac:dyDescent="0.45">
      <c r="A6" s="110" t="s">
        <v>514</v>
      </c>
      <c r="B6" s="109"/>
      <c r="C6" s="109"/>
      <c r="D6" s="109"/>
      <c r="E6" s="109"/>
      <c r="F6" s="109"/>
    </row>
    <row r="7" spans="1:6" ht="15.75" customHeight="1" x14ac:dyDescent="0.45">
      <c r="A7" s="110" t="s">
        <v>515</v>
      </c>
      <c r="B7" s="109"/>
      <c r="C7" s="109"/>
      <c r="D7" s="109"/>
      <c r="E7" s="109"/>
      <c r="F7" s="109"/>
    </row>
    <row r="8" spans="1:6" x14ac:dyDescent="0.45">
      <c r="A8" s="111"/>
      <c r="B8" s="109"/>
      <c r="C8" s="109"/>
      <c r="D8" s="109"/>
      <c r="E8" s="109"/>
      <c r="F8" s="109"/>
    </row>
    <row r="9" spans="1:6" x14ac:dyDescent="0.45">
      <c r="A9" s="116" t="s">
        <v>516</v>
      </c>
      <c r="B9" s="109"/>
      <c r="C9" s="109"/>
      <c r="D9" s="109"/>
      <c r="E9" s="109"/>
      <c r="F9" s="109"/>
    </row>
    <row r="10" spans="1:6" x14ac:dyDescent="0.45">
      <c r="A10" s="110" t="s">
        <v>517</v>
      </c>
      <c r="B10" s="119"/>
      <c r="C10" s="119"/>
      <c r="D10" s="119"/>
      <c r="E10" s="119"/>
      <c r="F10" s="119"/>
    </row>
    <row r="11" spans="1:6" x14ac:dyDescent="0.45">
      <c r="A11" s="56" t="s">
        <v>518</v>
      </c>
      <c r="B11" s="119"/>
      <c r="C11" s="119"/>
      <c r="D11" s="119"/>
      <c r="E11" s="119"/>
      <c r="F11" s="119"/>
    </row>
    <row r="12" spans="1:6" x14ac:dyDescent="0.45">
      <c r="A12" s="56" t="s">
        <v>519</v>
      </c>
      <c r="B12" s="119"/>
      <c r="C12" s="119"/>
      <c r="D12" s="119"/>
      <c r="E12" s="119"/>
      <c r="F12" s="119"/>
    </row>
    <row r="13" spans="1:6" x14ac:dyDescent="0.45">
      <c r="A13" s="56" t="s">
        <v>520</v>
      </c>
      <c r="B13" s="119"/>
      <c r="C13" s="119"/>
      <c r="D13" s="119"/>
      <c r="E13" s="119"/>
      <c r="F13" s="119"/>
    </row>
    <row r="14" spans="1:6" x14ac:dyDescent="0.45">
      <c r="A14" s="110" t="s">
        <v>521</v>
      </c>
      <c r="B14" s="119"/>
      <c r="C14" s="119"/>
      <c r="D14" s="119"/>
      <c r="E14" s="119"/>
      <c r="F14" s="119"/>
    </row>
    <row r="15" spans="1:6" x14ac:dyDescent="0.45">
      <c r="A15" s="56" t="s">
        <v>518</v>
      </c>
      <c r="B15" s="119"/>
      <c r="C15" s="119"/>
      <c r="D15" s="119"/>
      <c r="E15" s="119"/>
      <c r="F15" s="119"/>
    </row>
    <row r="16" spans="1:6" x14ac:dyDescent="0.45">
      <c r="A16" s="56" t="s">
        <v>519</v>
      </c>
      <c r="B16" s="120"/>
      <c r="C16" s="120"/>
      <c r="D16" s="120"/>
      <c r="E16" s="120"/>
      <c r="F16" s="120"/>
    </row>
    <row r="17" spans="1:6" x14ac:dyDescent="0.45">
      <c r="A17" s="56" t="s">
        <v>520</v>
      </c>
      <c r="B17" s="121"/>
      <c r="C17" s="121"/>
      <c r="D17" s="121"/>
      <c r="E17" s="121"/>
      <c r="F17" s="121"/>
    </row>
    <row r="18" spans="1:6" x14ac:dyDescent="0.45">
      <c r="A18" s="110" t="s">
        <v>522</v>
      </c>
      <c r="B18" s="121"/>
      <c r="C18" s="121"/>
      <c r="D18" s="121"/>
      <c r="E18" s="121"/>
      <c r="F18" s="121"/>
    </row>
    <row r="19" spans="1:6" x14ac:dyDescent="0.45">
      <c r="A19" s="110" t="s">
        <v>523</v>
      </c>
      <c r="B19" s="121"/>
      <c r="C19" s="121"/>
      <c r="D19" s="121"/>
      <c r="E19" s="121"/>
      <c r="F19" s="121"/>
    </row>
    <row r="20" spans="1:6" x14ac:dyDescent="0.45">
      <c r="A20" s="110" t="s">
        <v>524</v>
      </c>
      <c r="B20" s="122"/>
      <c r="C20" s="122"/>
      <c r="D20" s="122"/>
      <c r="E20" s="122"/>
      <c r="F20" s="122"/>
    </row>
    <row r="21" spans="1:6" x14ac:dyDescent="0.45">
      <c r="A21" s="110" t="s">
        <v>525</v>
      </c>
      <c r="B21" s="122"/>
      <c r="C21" s="122"/>
      <c r="D21" s="122"/>
      <c r="E21" s="122"/>
      <c r="F21" s="122"/>
    </row>
    <row r="22" spans="1:6" x14ac:dyDescent="0.45">
      <c r="A22" s="110" t="s">
        <v>526</v>
      </c>
      <c r="B22" s="122"/>
      <c r="C22" s="122"/>
      <c r="D22" s="122"/>
      <c r="E22" s="122"/>
      <c r="F22" s="122"/>
    </row>
    <row r="23" spans="1:6" x14ac:dyDescent="0.45">
      <c r="A23" s="110" t="s">
        <v>527</v>
      </c>
      <c r="B23" s="122"/>
      <c r="C23" s="122"/>
      <c r="D23" s="122"/>
      <c r="E23" s="122"/>
      <c r="F23" s="122"/>
    </row>
    <row r="24" spans="1:6" x14ac:dyDescent="0.45">
      <c r="A24" s="110" t="s">
        <v>528</v>
      </c>
      <c r="B24" s="114"/>
      <c r="C24" s="114"/>
      <c r="D24" s="114"/>
      <c r="E24" s="114"/>
      <c r="F24" s="114"/>
    </row>
    <row r="25" spans="1:6" x14ac:dyDescent="0.45">
      <c r="A25" s="110" t="s">
        <v>529</v>
      </c>
      <c r="B25" s="114"/>
      <c r="C25" s="114"/>
      <c r="D25" s="114"/>
      <c r="E25" s="114"/>
      <c r="F25" s="114"/>
    </row>
    <row r="26" spans="1:6" x14ac:dyDescent="0.45">
      <c r="A26" s="111"/>
      <c r="B26" s="115"/>
      <c r="C26" s="115"/>
      <c r="D26" s="115"/>
      <c r="E26" s="115"/>
      <c r="F26" s="115"/>
    </row>
    <row r="27" spans="1:6" ht="14.45" customHeight="1" x14ac:dyDescent="0.45">
      <c r="A27" s="116" t="s">
        <v>530</v>
      </c>
      <c r="B27" s="113"/>
      <c r="C27" s="113"/>
      <c r="D27" s="113"/>
      <c r="E27" s="113"/>
      <c r="F27" s="113"/>
    </row>
    <row r="28" spans="1:6" x14ac:dyDescent="0.45">
      <c r="A28" s="110" t="s">
        <v>531</v>
      </c>
      <c r="B28" s="74"/>
      <c r="C28" s="74"/>
      <c r="D28" s="74"/>
      <c r="E28" s="74"/>
      <c r="F28" s="74"/>
    </row>
    <row r="29" spans="1:6" x14ac:dyDescent="0.45">
      <c r="A29" s="106"/>
      <c r="B29" s="47"/>
      <c r="C29" s="47"/>
      <c r="D29" s="47"/>
      <c r="E29" s="47"/>
      <c r="F29" s="47"/>
    </row>
    <row r="30" spans="1:6" x14ac:dyDescent="0.45">
      <c r="A30" s="117" t="s">
        <v>532</v>
      </c>
      <c r="B30" s="47"/>
      <c r="C30" s="47"/>
      <c r="D30" s="47"/>
      <c r="E30" s="47"/>
      <c r="F30" s="47"/>
    </row>
    <row r="31" spans="1:6" x14ac:dyDescent="0.45">
      <c r="A31" s="118" t="s">
        <v>517</v>
      </c>
      <c r="B31" s="74"/>
      <c r="C31" s="74"/>
      <c r="D31" s="74"/>
      <c r="E31" s="74"/>
      <c r="F31" s="74"/>
    </row>
    <row r="32" spans="1:6" x14ac:dyDescent="0.45">
      <c r="A32" s="118" t="s">
        <v>521</v>
      </c>
      <c r="B32" s="74"/>
      <c r="C32" s="74"/>
      <c r="D32" s="74"/>
      <c r="E32" s="74"/>
      <c r="F32" s="74"/>
    </row>
    <row r="33" spans="1:6" x14ac:dyDescent="0.45">
      <c r="A33" s="118" t="s">
        <v>533</v>
      </c>
      <c r="B33" s="74"/>
      <c r="C33" s="74"/>
      <c r="D33" s="74"/>
      <c r="E33" s="74"/>
      <c r="F33" s="74"/>
    </row>
    <row r="34" spans="1:6" x14ac:dyDescent="0.45">
      <c r="A34" s="106"/>
      <c r="B34" s="47"/>
      <c r="C34" s="47"/>
      <c r="D34" s="47"/>
      <c r="E34" s="47"/>
      <c r="F34" s="47"/>
    </row>
    <row r="35" spans="1:6" x14ac:dyDescent="0.45">
      <c r="A35" s="117" t="s">
        <v>534</v>
      </c>
      <c r="B35" s="47"/>
      <c r="C35" s="47"/>
      <c r="D35" s="47"/>
      <c r="E35" s="47"/>
      <c r="F35" s="47"/>
    </row>
    <row r="36" spans="1:6" x14ac:dyDescent="0.45">
      <c r="A36" s="118" t="s">
        <v>535</v>
      </c>
      <c r="B36" s="47"/>
      <c r="C36" s="47"/>
      <c r="D36" s="47"/>
      <c r="E36" s="47"/>
      <c r="F36" s="47"/>
    </row>
    <row r="37" spans="1:6" x14ac:dyDescent="0.45">
      <c r="A37" s="118" t="s">
        <v>536</v>
      </c>
      <c r="B37" s="47"/>
      <c r="C37" s="47"/>
      <c r="D37" s="47"/>
      <c r="E37" s="47"/>
      <c r="F37" s="47"/>
    </row>
    <row r="38" spans="1:6" x14ac:dyDescent="0.45">
      <c r="A38" s="118" t="s">
        <v>537</v>
      </c>
      <c r="B38" s="47"/>
      <c r="C38" s="47"/>
      <c r="D38" s="47"/>
      <c r="E38" s="47"/>
      <c r="F38" s="47"/>
    </row>
    <row r="39" spans="1:6" x14ac:dyDescent="0.45">
      <c r="A39" s="106"/>
      <c r="B39" s="47"/>
      <c r="C39" s="47"/>
      <c r="D39" s="47"/>
      <c r="E39" s="47"/>
      <c r="F39" s="47"/>
    </row>
    <row r="40" spans="1:6" x14ac:dyDescent="0.45">
      <c r="A40" s="117" t="s">
        <v>538</v>
      </c>
      <c r="B40" s="47"/>
      <c r="C40" s="47"/>
      <c r="D40" s="47"/>
      <c r="E40" s="47"/>
      <c r="F40" s="47"/>
    </row>
    <row r="41" spans="1:6" x14ac:dyDescent="0.45">
      <c r="A41" s="106"/>
      <c r="B41" s="47"/>
      <c r="C41" s="47"/>
      <c r="D41" s="47"/>
      <c r="E41" s="47"/>
      <c r="F41" s="47"/>
    </row>
    <row r="42" spans="1:6" x14ac:dyDescent="0.45">
      <c r="A42" s="117" t="s">
        <v>539</v>
      </c>
      <c r="B42" s="47"/>
      <c r="C42" s="47"/>
      <c r="D42" s="47"/>
      <c r="E42" s="47"/>
      <c r="F42" s="47"/>
    </row>
    <row r="43" spans="1:6" x14ac:dyDescent="0.45">
      <c r="A43" s="118" t="s">
        <v>540</v>
      </c>
      <c r="B43" s="74"/>
      <c r="C43" s="74"/>
      <c r="D43" s="74"/>
      <c r="E43" s="74"/>
      <c r="F43" s="74"/>
    </row>
    <row r="44" spans="1:6" x14ac:dyDescent="0.45">
      <c r="A44" s="118" t="s">
        <v>541</v>
      </c>
      <c r="B44" s="74"/>
      <c r="C44" s="74"/>
      <c r="D44" s="74"/>
      <c r="E44" s="74"/>
      <c r="F44" s="74"/>
    </row>
    <row r="45" spans="1:6" x14ac:dyDescent="0.45">
      <c r="A45" s="118" t="s">
        <v>542</v>
      </c>
      <c r="B45" s="74"/>
      <c r="C45" s="74"/>
      <c r="D45" s="74"/>
      <c r="E45" s="74"/>
      <c r="F45" s="74"/>
    </row>
    <row r="46" spans="1:6" x14ac:dyDescent="0.45">
      <c r="A46" s="106"/>
      <c r="B46" s="47"/>
      <c r="C46" s="47"/>
      <c r="D46" s="47"/>
      <c r="E46" s="47"/>
      <c r="F46" s="47"/>
    </row>
    <row r="47" spans="1:6" ht="28.5" x14ac:dyDescent="0.45">
      <c r="A47" s="117" t="s">
        <v>543</v>
      </c>
      <c r="B47" s="47"/>
      <c r="C47" s="47"/>
      <c r="D47" s="47"/>
      <c r="E47" s="47"/>
      <c r="F47" s="47"/>
    </row>
    <row r="48" spans="1:6" x14ac:dyDescent="0.45">
      <c r="A48" s="118" t="s">
        <v>541</v>
      </c>
      <c r="B48" s="74"/>
      <c r="C48" s="74"/>
      <c r="D48" s="74"/>
      <c r="E48" s="74"/>
      <c r="F48" s="74"/>
    </row>
    <row r="49" spans="1:6" x14ac:dyDescent="0.45">
      <c r="A49" s="118" t="s">
        <v>542</v>
      </c>
      <c r="B49" s="74"/>
      <c r="C49" s="74"/>
      <c r="D49" s="74"/>
      <c r="E49" s="74"/>
      <c r="F49" s="74"/>
    </row>
    <row r="50" spans="1:6" x14ac:dyDescent="0.45">
      <c r="A50" s="106"/>
      <c r="B50" s="47"/>
      <c r="C50" s="47"/>
      <c r="D50" s="47"/>
      <c r="E50" s="47"/>
      <c r="F50" s="47"/>
    </row>
    <row r="51" spans="1:6" x14ac:dyDescent="0.45">
      <c r="A51" s="117" t="s">
        <v>544</v>
      </c>
      <c r="B51" s="47"/>
      <c r="C51" s="47"/>
      <c r="D51" s="47"/>
      <c r="E51" s="47"/>
      <c r="F51" s="47"/>
    </row>
    <row r="52" spans="1:6" x14ac:dyDescent="0.45">
      <c r="A52" s="118" t="s">
        <v>541</v>
      </c>
      <c r="B52" s="74"/>
      <c r="C52" s="74"/>
      <c r="D52" s="74"/>
      <c r="E52" s="74"/>
      <c r="F52" s="74"/>
    </row>
    <row r="53" spans="1:6" x14ac:dyDescent="0.45">
      <c r="A53" s="118" t="s">
        <v>542</v>
      </c>
      <c r="B53" s="74"/>
      <c r="C53" s="74"/>
      <c r="D53" s="74"/>
      <c r="E53" s="74"/>
      <c r="F53" s="74"/>
    </row>
    <row r="54" spans="1:6" x14ac:dyDescent="0.45">
      <c r="A54" s="118" t="s">
        <v>545</v>
      </c>
      <c r="B54" s="74"/>
      <c r="C54" s="74"/>
      <c r="D54" s="74"/>
      <c r="E54" s="74"/>
      <c r="F54" s="74"/>
    </row>
    <row r="55" spans="1:6" x14ac:dyDescent="0.45">
      <c r="A55" s="106"/>
      <c r="B55" s="47"/>
      <c r="C55" s="47"/>
      <c r="D55" s="47"/>
      <c r="E55" s="47"/>
      <c r="F55" s="47"/>
    </row>
    <row r="56" spans="1:6" x14ac:dyDescent="0.45">
      <c r="A56" s="117" t="s">
        <v>546</v>
      </c>
      <c r="B56" s="47"/>
      <c r="C56" s="47"/>
      <c r="D56" s="47"/>
      <c r="E56" s="47"/>
      <c r="F56" s="47"/>
    </row>
    <row r="57" spans="1:6" x14ac:dyDescent="0.45">
      <c r="A57" s="118" t="s">
        <v>541</v>
      </c>
      <c r="B57" s="74"/>
      <c r="C57" s="74"/>
      <c r="D57" s="74"/>
      <c r="E57" s="74"/>
      <c r="F57" s="74"/>
    </row>
    <row r="58" spans="1:6" x14ac:dyDescent="0.45">
      <c r="A58" s="118" t="s">
        <v>542</v>
      </c>
      <c r="B58" s="74"/>
      <c r="C58" s="74"/>
      <c r="D58" s="74"/>
      <c r="E58" s="74"/>
      <c r="F58" s="74"/>
    </row>
    <row r="59" spans="1:6" x14ac:dyDescent="0.45">
      <c r="A59" s="106"/>
      <c r="B59" s="47"/>
      <c r="C59" s="47"/>
      <c r="D59" s="47"/>
      <c r="E59" s="47"/>
      <c r="F59" s="47"/>
    </row>
    <row r="60" spans="1:6" x14ac:dyDescent="0.45">
      <c r="A60" s="117" t="s">
        <v>547</v>
      </c>
      <c r="B60" s="47"/>
      <c r="C60" s="47"/>
      <c r="D60" s="47"/>
      <c r="E60" s="47"/>
      <c r="F60" s="47"/>
    </row>
    <row r="61" spans="1:6" x14ac:dyDescent="0.45">
      <c r="A61" s="118" t="s">
        <v>548</v>
      </c>
      <c r="B61" s="105"/>
      <c r="C61" s="105"/>
      <c r="D61" s="105"/>
      <c r="E61" s="105"/>
      <c r="F61" s="105"/>
    </row>
    <row r="62" spans="1:6" x14ac:dyDescent="0.45">
      <c r="A62" s="118" t="s">
        <v>549</v>
      </c>
      <c r="B62" s="123"/>
      <c r="C62" s="123"/>
      <c r="D62" s="123"/>
      <c r="E62" s="123"/>
      <c r="F62" s="123"/>
    </row>
    <row r="63" spans="1:6" x14ac:dyDescent="0.45">
      <c r="A63" s="106"/>
      <c r="B63" s="105"/>
      <c r="C63" s="105"/>
      <c r="D63" s="105"/>
      <c r="E63" s="105"/>
      <c r="F63" s="105"/>
    </row>
    <row r="64" spans="1:6" x14ac:dyDescent="0.45">
      <c r="A64" s="117" t="s">
        <v>550</v>
      </c>
      <c r="B64" s="105"/>
      <c r="C64" s="105"/>
      <c r="D64" s="105"/>
      <c r="E64" s="105"/>
      <c r="F64" s="105"/>
    </row>
    <row r="65" spans="1:6" x14ac:dyDescent="0.45">
      <c r="A65" s="118" t="s">
        <v>551</v>
      </c>
      <c r="B65" s="105"/>
      <c r="C65" s="105"/>
      <c r="D65" s="105"/>
      <c r="E65" s="105"/>
      <c r="F65" s="105"/>
    </row>
    <row r="66" spans="1:6" x14ac:dyDescent="0.45">
      <c r="A66" s="118" t="s">
        <v>552</v>
      </c>
      <c r="B66" s="106"/>
      <c r="C66" s="47"/>
      <c r="D66" s="106"/>
      <c r="E66" s="106"/>
      <c r="F66" s="106"/>
    </row>
    <row r="67" spans="1:6" x14ac:dyDescent="0.45">
      <c r="A67" s="48"/>
      <c r="B67" s="48"/>
      <c r="C67" s="48"/>
      <c r="D67" s="48"/>
      <c r="E67" s="48"/>
      <c r="F67" s="48"/>
    </row>
  </sheetData>
  <mergeCells count="3">
    <mergeCell ref="A1:F1"/>
    <mergeCell ref="A2:F2"/>
    <mergeCell ref="A3:F3"/>
  </mergeCells>
  <dataValidations count="1">
    <dataValidation type="decimal" allowBlank="1" showInputMessage="1" showErrorMessage="1" sqref="B5:F5 B16:F27" xr:uid="{A127EE09-401B-4392-8326-62B1046E7819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8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1B697707-C351-49E4-9B19-7C827531BB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015AA22-CFEB-45AB-B03A-55C9B8F5196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E1C0158-1FAA-45FF-9B01-F6965AAD834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3</vt:i4>
      </vt:variant>
    </vt:vector>
  </HeadingPairs>
  <TitlesOfParts>
    <vt:vector size="17" baseType="lpstr">
      <vt:lpstr>Formato 1</vt:lpstr>
      <vt:lpstr>Formato 2</vt:lpstr>
      <vt:lpstr>Formato 3</vt:lpstr>
      <vt:lpstr>Formato 4</vt:lpstr>
      <vt:lpstr>Formato 5</vt:lpstr>
      <vt:lpstr>Formato 6 a)</vt:lpstr>
      <vt:lpstr>Formato 6 b)</vt:lpstr>
      <vt:lpstr>Formato 6 c)</vt:lpstr>
      <vt:lpstr>Formato 6 d)</vt:lpstr>
      <vt:lpstr>Formato 7 a)</vt:lpstr>
      <vt:lpstr>Formato 7 b)</vt:lpstr>
      <vt:lpstr>Formato 7 c)</vt:lpstr>
      <vt:lpstr>Formato 7 d)</vt:lpstr>
      <vt:lpstr>Formato 8</vt:lpstr>
      <vt:lpstr>'Formato 1'!Área_de_impresión</vt:lpstr>
      <vt:lpstr>'Formato 6 a)'!Área_de_impresión</vt:lpstr>
      <vt:lpstr>'Formato 6 a)'!Títulos_a_imprimir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Jose Guillermo De Alba Rios</cp:lastModifiedBy>
  <cp:revision/>
  <dcterms:created xsi:type="dcterms:W3CDTF">2023-03-16T22:14:51Z</dcterms:created>
  <dcterms:modified xsi:type="dcterms:W3CDTF">2026-10-15T19:20:57Z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